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C17"/>
  <c r="C12"/>
  <c r="B12"/>
  <c r="B17" s="1"/>
  <c r="B25" s="1"/>
  <c r="B27" s="1"/>
  <c r="N19"/>
  <c r="N13"/>
  <c r="N11"/>
  <c r="N20"/>
  <c r="N15"/>
  <c r="N23"/>
  <c r="M23"/>
  <c r="M24"/>
  <c r="N10"/>
  <c r="M20"/>
  <c r="N17"/>
  <c r="N16"/>
  <c r="M19"/>
  <c r="N25"/>
  <c r="N7"/>
  <c r="M6"/>
  <c r="N9"/>
  <c r="N26"/>
  <c r="M18"/>
  <c r="M8"/>
  <c r="M17"/>
  <c r="M9"/>
  <c r="M16"/>
  <c r="N27"/>
  <c r="N24"/>
  <c r="M7"/>
  <c r="N22"/>
  <c r="N18"/>
  <c r="M12"/>
  <c r="N12"/>
  <c r="M15"/>
  <c r="M13"/>
  <c r="N8"/>
  <c r="N14"/>
  <c r="N6"/>
  <c r="M21"/>
  <c r="M22"/>
  <c r="M25"/>
  <c r="N21"/>
  <c r="M11"/>
  <c r="M14"/>
  <c r="M10"/>
  <c r="M26"/>
  <c r="M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<sst xmlns="http://schemas.openxmlformats.org/spreadsheetml/2006/main" count="28" uniqueCount="27">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</sst>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" fontId="0" fillId="0" borderId="0" xfId="0" applyNumberForma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6" sqref="B6:C6"/>
    </sheetView>
  </sheetViews>
  <sheetFormatPr defaultRowHeight="15"/>
  <cols>
    <col min="1" max="1" width="72.28515625" customWidth="1"/>
    <col min="2" max="2" width="10.7109375" bestFit="1" customWidth="1"/>
    <col min="3" max="3" width="12.140625" customWidth="1"/>
    <col min="4" max="4" width="23.42578125" customWidth="1"/>
    <col min="5" max="5" width="21.5703125" customWidth="1"/>
    <col min="6" max="6" width="12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5" t="s">
        <v>24</v>
      </c>
      <c r="B2" s="17" t="s">
        <v>23</v>
      </c>
      <c r="C2" s="17" t="s">
        <v>23</v>
      </c>
    </row>
    <row r="3" spans="1:14" ht="15" customHeight="1">
      <c r="A3" s="26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20">
        <v>55820601</v>
      </c>
      <c r="C6" s="21">
        <v>70093355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ref="M7:M27" ca="1" si="0">CONCATENATE("PR-",PullFirstLetters(SUBSTITUTE(SUBSTITUTE(SUBSTITUTE(SUBSTITUTE(SUBSTITUTE(A7, "/", ""), ":", ""), "(", ""), ")", ""), ",", "")  ),"-")&amp;TEXT(L7,"000")</f>
        <v>#NAME?</v>
      </c>
      <c r="N7" t="e">
        <f t="shared" ref="N7:N27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2">
        <v>-44430619</v>
      </c>
      <c r="C11" s="21">
        <v>-49309818</v>
      </c>
      <c r="L11">
        <v>6</v>
      </c>
      <c r="M11" t="e">
        <f t="shared" ref="M11:M16" ca="1" si="2">CONCATENATE("PR-",PullFirstLetters(SUBSTITUTE(SUBSTITUTE(SUBSTITUTE(SUBSTITUTE(SUBSTITUTE(A11, "/", ""), ":", ""), "(", ""), ")", ""), ",", "")  ),"-")&amp;TEXT(L11,"000")</f>
        <v>#NAME?</v>
      </c>
      <c r="N11" t="e">
        <f t="shared" ref="N11:N16" ca="1" si="3">CONCATENATE("PPA-",PullFirstLetters(SUBSTITUTE(SUBSTITUTE(SUBSTITUTE(SUBSTITUTE(SUBSTITUTE(A11, "/", ""), ":", ""), "(", ""), ")", ""), ",", "")  ),"-")&amp;TEXT(L11,"000")</f>
        <v>#NAME?</v>
      </c>
    </row>
    <row r="12" spans="1:14">
      <c r="A12" s="9" t="s">
        <v>13</v>
      </c>
      <c r="B12" s="24">
        <f>B13+B14</f>
        <v>-755998</v>
      </c>
      <c r="C12" s="24">
        <f>C13+C14</f>
        <v>-4941078</v>
      </c>
      <c r="L12">
        <v>7</v>
      </c>
      <c r="M12" t="e">
        <f t="shared" ca="1" si="2"/>
        <v>#NAME?</v>
      </c>
      <c r="N12" t="e">
        <f t="shared" ca="1" si="3"/>
        <v>#NAME?</v>
      </c>
    </row>
    <row r="13" spans="1:14">
      <c r="A13" s="14" t="s">
        <v>12</v>
      </c>
      <c r="B13" s="8"/>
      <c r="C13" s="21">
        <v>-4234000</v>
      </c>
      <c r="L13">
        <v>8</v>
      </c>
      <c r="M13" t="e">
        <f t="shared" ca="1" si="2"/>
        <v>#NAME?</v>
      </c>
      <c r="N13" t="e">
        <f t="shared" ca="1" si="3"/>
        <v>#NAME?</v>
      </c>
    </row>
    <row r="14" spans="1:14">
      <c r="A14" s="14" t="s">
        <v>11</v>
      </c>
      <c r="B14" s="23">
        <v>-755998</v>
      </c>
      <c r="C14" s="21">
        <v>-707078</v>
      </c>
      <c r="L14">
        <v>9</v>
      </c>
      <c r="M14" t="e">
        <f t="shared" ca="1" si="2"/>
        <v>#NAME?</v>
      </c>
      <c r="N14" t="e">
        <f t="shared" ca="1" si="3"/>
        <v>#NAME?</v>
      </c>
    </row>
    <row r="15" spans="1:14">
      <c r="A15" s="9" t="s">
        <v>10</v>
      </c>
      <c r="B15" s="13"/>
      <c r="C15" s="1"/>
      <c r="L15">
        <v>10</v>
      </c>
      <c r="M15" t="e">
        <f t="shared" ca="1" si="2"/>
        <v>#NAME?</v>
      </c>
      <c r="N15" t="e">
        <f t="shared" ca="1" si="3"/>
        <v>#NAME?</v>
      </c>
    </row>
    <row r="16" spans="1:14">
      <c r="A16" s="9" t="s">
        <v>9</v>
      </c>
      <c r="B16" s="23">
        <v>-6835357</v>
      </c>
      <c r="C16" s="21">
        <v>-6781730</v>
      </c>
      <c r="L16">
        <v>11</v>
      </c>
      <c r="M16" t="e">
        <f t="shared" ca="1" si="2"/>
        <v>#NAME?</v>
      </c>
      <c r="N16" t="e">
        <f t="shared" ca="1" si="3"/>
        <v>#NAME?</v>
      </c>
    </row>
    <row r="17" spans="1:14">
      <c r="A17" s="10" t="s">
        <v>8</v>
      </c>
      <c r="B17" s="6">
        <f>B6+B11+B12+B16</f>
        <v>3798627</v>
      </c>
      <c r="C17" s="6">
        <f>C6+C11+C12+C16</f>
        <v>9060729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v>0</v>
      </c>
      <c r="C23" s="6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3798627</v>
      </c>
      <c r="C25" s="5">
        <f>C17+C23</f>
        <v>9060729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0">
        <v>-569968</v>
      </c>
      <c r="C26" s="21">
        <v>-1359109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3228659</v>
      </c>
      <c r="C27" s="2">
        <f>SUM(C25:C26)</f>
        <v>7701620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2021-07-30T11:01:31Z</dcterms:modified>
</cp:coreProperties>
</file>