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externalReferences>
    <externalReference r:id="rId2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/>
  <c r="C27"/>
  <c r="B12"/>
  <c r="B17" s="1"/>
  <c r="B25" s="1"/>
  <c r="B27" s="1"/>
  <c r="B29" s="1"/>
  <c r="C12"/>
  <c r="C17" s="1"/>
  <c r="C25" s="1"/>
  <c r="M8"/>
  <c r="N9"/>
  <c r="M20"/>
  <c r="N24"/>
  <c r="M27"/>
  <c r="N7"/>
  <c r="M9"/>
  <c r="M24"/>
  <c r="N25"/>
  <c r="N13"/>
  <c r="N18"/>
  <c r="N16"/>
  <c r="N14"/>
  <c r="M16"/>
  <c r="N20"/>
  <c r="N11"/>
  <c r="M12"/>
  <c r="M17"/>
  <c r="N15"/>
  <c r="N10"/>
  <c r="M14"/>
  <c r="N8"/>
  <c r="N27"/>
  <c r="N12"/>
  <c r="M25"/>
  <c r="N22"/>
  <c r="M13"/>
  <c r="M21"/>
  <c r="M18"/>
  <c r="M6"/>
  <c r="M11"/>
  <c r="M26"/>
  <c r="N23"/>
  <c r="M7"/>
  <c r="M22"/>
  <c r="N19"/>
  <c r="N21"/>
  <c r="M23"/>
  <c r="M10"/>
  <c r="N17"/>
  <c r="M19"/>
  <c r="N26"/>
  <c r="N6"/>
  <c r="M1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<sst xmlns="http://schemas.openxmlformats.org/spreadsheetml/2006/main" count="28" uniqueCount="27">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</sst>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 applyBorder="1"/>
    <xf numFmtId="0" fontId="11" fillId="0" borderId="0" xfId="0" applyFont="1"/>
    <xf numFmtId="3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/>
    <xf numFmtId="0" fontId="13" fillId="2" borderId="0" xfId="0" applyFont="1" applyFill="1" applyBorder="1" applyAlignment="1">
      <alignment vertical="center"/>
    </xf>
    <xf numFmtId="0" fontId="11" fillId="0" borderId="0" xfId="0" applyFont="1" applyFill="1" applyBorder="1"/>
    <xf numFmtId="3" fontId="14" fillId="3" borderId="3" xfId="0" applyNumberFormat="1" applyFont="1" applyFill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3" fontId="14" fillId="2" borderId="2" xfId="0" applyNumberFormat="1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vertical="center"/>
    </xf>
    <xf numFmtId="3" fontId="1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679970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9" workbookViewId="0">
      <selection activeCell="D16" sqref="D16"/>
    </sheetView>
  </sheetViews>
  <sheetFormatPr defaultRowHeight="15"/>
  <cols>
    <col min="1" max="1" width="72.28515625" customWidth="1"/>
    <col min="2" max="2" width="10.42578125" bestFit="1" customWidth="1"/>
    <col min="3" max="3" width="12" style="2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25" t="s">
        <v>23</v>
      </c>
    </row>
    <row r="3" spans="1:14" ht="15" customHeight="1">
      <c r="A3" s="22"/>
      <c r="B3" s="19" t="s">
        <v>22</v>
      </c>
      <c r="C3" s="25" t="s">
        <v>21</v>
      </c>
    </row>
    <row r="4" spans="1:14">
      <c r="A4" s="18" t="s">
        <v>20</v>
      </c>
      <c r="B4" s="1"/>
      <c r="C4" s="26"/>
    </row>
    <row r="5" spans="1:14">
      <c r="B5" s="17"/>
      <c r="C5" s="26"/>
    </row>
    <row r="6" spans="1:14">
      <c r="A6" s="10" t="s">
        <v>19</v>
      </c>
      <c r="B6" s="4">
        <v>7696806</v>
      </c>
      <c r="C6" s="26">
        <v>9721850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26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26">
        <v>-787900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26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-3232659</v>
      </c>
      <c r="C10" s="26">
        <v>-6211832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2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-2538544</v>
      </c>
      <c r="C12" s="27">
        <f>SUM(C13:C14)</f>
        <v>-1867306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-2175273</v>
      </c>
      <c r="C13" s="26">
        <v>-1600091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-363271</v>
      </c>
      <c r="C14" s="26">
        <v>-267215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-8736</v>
      </c>
      <c r="C15" s="26">
        <v>-12288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f>-959621-156368</f>
        <v>-1115989</v>
      </c>
      <c r="C16" s="28">
        <v>-22567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800878</v>
      </c>
      <c r="C17" s="29">
        <f>SUM(C6:C12,C15:C16)</f>
        <v>819957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30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2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2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2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26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29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2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800878</v>
      </c>
      <c r="C25" s="31">
        <f>C17</f>
        <v>819957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120908</v>
      </c>
      <c r="C26" s="26">
        <v>122994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679970</v>
      </c>
      <c r="C27" s="32">
        <f>C25-C26</f>
        <v>696963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26"/>
    </row>
    <row r="29" spans="1:14">
      <c r="A29" s="1"/>
      <c r="B29" s="23">
        <f>B27-'[1]Pasqyra e Pozicionit Financiar'!$B$65</f>
        <v>0</v>
      </c>
      <c r="C29" s="33"/>
    </row>
    <row r="30" spans="1:14">
      <c r="A30" s="1"/>
      <c r="B30" s="1"/>
      <c r="C30" s="2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2020-07-27T03:26:33Z</dcterms:modified>
</cp:coreProperties>
</file>