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80" windowWidth="15135" windowHeight="9240" tabRatio="787" activeTab="1"/>
  </bookViews>
  <sheets>
    <sheet name="hyrje" sheetId="1" r:id="rId1"/>
    <sheet name="AKTIVI" sheetId="2" r:id="rId2"/>
    <sheet name="PASH" sheetId="3" r:id="rId3"/>
  </sheets>
  <definedNames>
    <definedName name="currentassets4">AKTIVI!#REF!</definedName>
    <definedName name="currentassets5">AKTIVI!#REF!</definedName>
    <definedName name="currentliabilities4">AKTIVI!#REF!</definedName>
    <definedName name="currentliabilities5">AKTIVI!#REF!</definedName>
    <definedName name="equity4">AKTIVI!#REF!</definedName>
    <definedName name="equity5">AKTIVI!#REF!</definedName>
    <definedName name="extra4">PASH!#REF!</definedName>
    <definedName name="extra5">PASH!#REF!</definedName>
    <definedName name="noncurrentassets4">AKTIVI!#REF!</definedName>
    <definedName name="noncurrentassets5">AKTIVI!#REF!</definedName>
    <definedName name="nonoperatingexpenses4">PASH!#REF!</definedName>
    <definedName name="nonoperatingexpenses5">PASH!#REF!</definedName>
  </definedNames>
  <calcPr calcId="124519"/>
</workbook>
</file>

<file path=xl/calcChain.xml><?xml version="1.0" encoding="utf-8"?>
<calcChain xmlns="http://schemas.openxmlformats.org/spreadsheetml/2006/main">
  <c r="B54" i="2"/>
  <c r="I22"/>
  <c r="C15"/>
  <c r="C8"/>
  <c r="I44"/>
  <c r="B19" i="3"/>
  <c r="I10" i="2"/>
  <c r="I9"/>
  <c r="B8"/>
  <c r="B13" i="3"/>
  <c r="I14" i="2"/>
  <c r="C39"/>
  <c r="B46"/>
  <c r="B33"/>
  <c r="B22"/>
  <c r="I30"/>
  <c r="I29" s="1"/>
  <c r="J30"/>
  <c r="J29" s="1"/>
  <c r="C46"/>
  <c r="C22"/>
  <c r="C11"/>
  <c r="B39"/>
  <c r="B32" s="1"/>
  <c r="B15" i="3"/>
  <c r="B20" s="1"/>
  <c r="B21" s="1"/>
  <c r="B30" s="1"/>
  <c r="B24"/>
  <c r="B29"/>
  <c r="B15" i="2"/>
  <c r="B7" s="1"/>
  <c r="C32"/>
  <c r="I7"/>
  <c r="J7"/>
  <c r="J39"/>
  <c r="B31" i="3" l="1"/>
  <c r="B32" s="1"/>
  <c r="C7" i="2"/>
  <c r="C54"/>
  <c r="I38"/>
  <c r="J38"/>
  <c r="J54" s="1"/>
  <c r="I51" l="1"/>
  <c r="I39" l="1"/>
  <c r="I54" s="1"/>
</calcChain>
</file>

<file path=xl/comments1.xml><?xml version="1.0" encoding="utf-8"?>
<comments xmlns="http://schemas.openxmlformats.org/spreadsheetml/2006/main">
  <authors>
    <author xml:space="preserve"> </author>
  </authors>
  <commentList>
    <comment ref="G8" authorId="0">
      <text>
        <r>
          <rPr>
            <b/>
            <sz val="8"/>
            <color indexed="81"/>
            <rFont val="Tahoma"/>
            <family val="2"/>
          </rPr>
          <t xml:space="preserve"> :</t>
        </r>
        <r>
          <rPr>
            <sz val="8"/>
            <color indexed="81"/>
            <rFont val="Tahoma"/>
            <family val="2"/>
          </rPr>
          <t xml:space="preserve">
Në këtë post do të paraqiten tepricat kreditore të llogarive që paraqesin elementët
finanicarë të ndryshueshëm.
55. Derivatët dhe instrumentat financiarë
551. Derivatët
5512. Vlera negative (detyrimet)</t>
        </r>
      </text>
    </comment>
    <comment ref="G10" authorId="0">
      <text>
        <r>
          <rPr>
            <b/>
            <sz val="8"/>
            <color indexed="81"/>
            <rFont val="Tahoma"/>
            <family val="2"/>
          </rPr>
          <t xml:space="preserve"> :Në këtë zë do të prmblidhen tepricat kreditore të llogarive si vijon:
519. Llogari bankare të zbuluara (overdrafte bankare)
17
542. Hua të marrë
5421. Hua, në lekë
5422. Hua, në monedha të huaja
544. Letra me vlerë të borxhit, të emetuara
5441. Letra me vlerë të emetuara, në lekë
5442. Letra me vlerë të emetuara, në monedhë të huaj
461. Huamarrje afatshkurtëra .
4611. Bankat
4612. Të tjerë tituj</t>
        </r>
        <r>
          <rPr>
            <sz val="8"/>
            <color indexed="81"/>
            <rFont val="Tahoma"/>
            <family val="2"/>
          </rPr>
          <t xml:space="preserve">
</t>
        </r>
      </text>
    </comment>
    <comment ref="G11" authorId="0">
      <text>
        <r>
          <rPr>
            <b/>
            <sz val="8"/>
            <color indexed="81"/>
            <rFont val="Tahoma"/>
            <family val="2"/>
          </rPr>
          <t xml:space="preserve"> :Do të përfshihen shumat e detyrimit për pagimin e këstit ose të interesave të huave
afatgjata, të qerave finnanciare, etj. që do të bëhet branda 12 muajve pas datës së bilancit
kontabël. Lista e llogarive e paraqitur nga KKK nuk parashikon llogari të vecanta per
këstet e huave afatgjata, por nqs do të mbahen në të njëjtin emertim të llogarisë kryesore
të huas, atëhere përr huat bankare do të mund të paraqitej në llogarinë 4681/1 Kësti i
llogaritur, dhe 4681/2 Interesi i llogaritur. Nëse interesi i huave afatgjatë do të ishte
llogaritur si i maturuar ai do të paraqitej në llogarinë 484. Interesa pasive të llogaritura</t>
        </r>
        <r>
          <rPr>
            <sz val="8"/>
            <color indexed="81"/>
            <rFont val="Tahoma"/>
            <family val="2"/>
          </rPr>
          <t xml:space="preserve">
</t>
        </r>
      </text>
    </comment>
    <comment ref="G12" authorId="0">
      <text>
        <r>
          <rPr>
            <b/>
            <sz val="8"/>
            <color indexed="81"/>
            <rFont val="Tahoma"/>
            <family val="2"/>
          </rPr>
          <t xml:space="preserve"> :Në këtë nënzë të bilanncit do të paraqiten huamarrjet e marra me anë të bonove
(obligcioneve) afatshkurtëra që kanë karakteeristikën që janë të konvertueshme me
aksione ose me obligacione. Këtu do të përfshihen edhe aksionet preferenciale të cilët
kanë karakteristikën që mund të konvertohen në aksione të njësisë ekonomike.
Në listën e llogarive nuk parashikohet ndonjë grup apo llogari e vecantë e bonove të
konveertueshme. Nisur nga karakteristikat e bonove, njësia ekonomike mund të mbajë në
llogari të vecanta analiike të detyrimeve, të gjitha bonot afatshkurtëra të emeetuara me
karakteristikën e të qënit të konvertueeshme.</t>
        </r>
        <r>
          <rPr>
            <sz val="8"/>
            <color indexed="81"/>
            <rFont val="Tahoma"/>
            <family val="2"/>
          </rPr>
          <t xml:space="preserve">
</t>
        </r>
      </text>
    </comment>
    <comment ref="G15" authorId="0">
      <text>
        <r>
          <rPr>
            <b/>
            <sz val="8"/>
            <color indexed="81"/>
            <rFont val="Tahoma"/>
            <family val="2"/>
          </rPr>
          <t xml:space="preserve"> :</t>
        </r>
        <r>
          <rPr>
            <sz val="8"/>
            <color indexed="81"/>
            <rFont val="Tahoma"/>
            <family val="2"/>
          </rPr>
          <t xml:space="preserve">
Paraqet të gjitha detyrimet e njesise ekonomike ndaj te treteve per blerjen e mallrave dhe
sherbimeve me pagese te mevonshme. Bazuar në listën e llogarive të publikuar nga KKK në të do
të përmblidhen terpicat kreditore të llogarive vijuese:
401. Furnitorë për mallra, produkte e shërbime
403. Premtim pagesa të pagueshme
404. Furnitorë për aktivet afatgjatë</t>
        </r>
      </text>
    </comment>
    <comment ref="G16" authorId="0">
      <text>
        <r>
          <rPr>
            <b/>
            <sz val="8"/>
            <color indexed="81"/>
            <rFont val="Tahoma"/>
            <family val="2"/>
          </rPr>
          <t xml:space="preserve"> :Paraqet detyrimet e njësisë ekonomike ndaj punonjësve të saj me të cilët ajo ka një
kontratë punësimi me kohë të plotë ose të pjesshme. Konkretisht do të paraqiten tepricat
kreditore të llogarisve:
42. Detyrime ndaj personelit
421. Paga dhe shpërblime
423. Paradhënie për punonjësit</t>
        </r>
        <r>
          <rPr>
            <sz val="8"/>
            <color indexed="81"/>
            <rFont val="Tahoma"/>
            <family val="2"/>
          </rPr>
          <t xml:space="preserve">
</t>
        </r>
      </text>
    </comment>
    <comment ref="G17" authorId="0">
      <text>
        <r>
          <rPr>
            <b/>
            <sz val="8"/>
            <color indexed="81"/>
            <rFont val="Tahoma"/>
            <family val="2"/>
          </rPr>
          <t xml:space="preserve"> :43. Detyrime per sigurime shoqërore
431. Sigurime shoqërore dhe shëndetsore
437. Organizma të tjera shoqërore
438. Detyrime të tjera
44. Shteti për tatime dhe taksa
441. Akciza
442. Tatim mbi të ardhurat personale
443. Tatime të tjera për punonjësit
444. Tatim mbi fitimin
445. TVSH
4453. Shteti- TVSh për tu paguar
447. Të tjera tatime pët’u paguar dhe për t’u kthyer (teprica kreditore)
448. Tatime te shtyra (teprica kreditore)
449. Tatimi në burim</t>
        </r>
        <r>
          <rPr>
            <sz val="8"/>
            <color indexed="81"/>
            <rFont val="Tahoma"/>
            <family val="2"/>
          </rPr>
          <t xml:space="preserve">
</t>
        </r>
      </text>
    </comment>
    <comment ref="G20" authorId="0">
      <text>
        <r>
          <rPr>
            <b/>
            <sz val="8"/>
            <color indexed="81"/>
            <rFont val="Tahoma"/>
            <family val="2"/>
          </rPr>
          <t xml:space="preserve"> :Në këtë zë do të përfshihen të gjitha detyrimet afatshkurtëra të njësisë ekonomike që nuk
lindin nga blerja e mallrave, produkteve dhe sherbimeve me pagesë të mëvonshme. Në
këtë nëzë do të përfshihen gjithashtu edhe detyrimet e njësisë ekonomike ndaj individëve,
kreditorëve të tjerë, etj. Bazuar në listën e llogarive të publikuar nga KKK, në këtë zë do
të përfshihen tepricat kreditore, që konsiderohen që janë detyrime afatshkurtëra, të
llogarive vijuese.
19
451. Të drejta dhe detyrime ndaj pjesëtarëve të tjerë të grupit(teprica kreditore)
455. Të drejta dhe detyrime ndaj ortakëve dhe aksionerëve (teprica kreditore)
456. Të drejta ndaj pronarëve për kapitalin e nënshkruar (teprica kreditore)
457. Dividentë për t’u paguar
460. Qera financiare afatshkurtër
464. Detyrime për blerjet e letrave me vlerë
467. Debitorë të tjerë, kreditorë të tjerë (teprica kreditore)</t>
        </r>
        <r>
          <rPr>
            <sz val="8"/>
            <color indexed="81"/>
            <rFont val="Tahoma"/>
            <family val="2"/>
          </rPr>
          <t xml:space="preserve">
</t>
        </r>
      </text>
    </comment>
    <comment ref="A22" authorId="0">
      <text>
        <r>
          <rPr>
            <b/>
            <sz val="8"/>
            <color indexed="81"/>
            <rFont val="Tahoma"/>
            <family val="2"/>
          </rPr>
          <t xml:space="preserve"> :</t>
        </r>
        <r>
          <rPr>
            <sz val="8"/>
            <color indexed="81"/>
            <rFont val="Tahoma"/>
            <family val="2"/>
          </rPr>
          <t xml:space="preserve">
Inventarët përfshijnë mallrat e blera dhe të mbajtura për rishitje, përfshirë për shembull, mallrat e blerë nga një
shitës me pakicë dhe të mbajtura për rishitje, ose tokën, truallin apo aktive të tjera afatgjata materiale që mbahen
për rishitje. Inventarët përfshijnë gjithashtu produktet e gatshme të prodhuara ose prodhimin në proces të
realizuar nga një njësi ekonomike dhe materialet e furniturat që presin të përdoren në procesin e prodhimit. Në
rastin e një dhënësi shërbimesh, inventarët përfshijnë kostot e shërbimit, siç përshkruhen në paragrafin 19, për të
cilat njësia ekonomike nuk ka njohur ende të ardhurat përkatëse (shih SNK 18 Të ardhurat.</t>
        </r>
      </text>
    </comment>
    <comment ref="G23" authorId="0">
      <text>
        <r>
          <rPr>
            <b/>
            <sz val="8"/>
            <color indexed="81"/>
            <rFont val="Tahoma"/>
            <family val="2"/>
          </rPr>
          <t xml:space="preserve"> :</t>
        </r>
        <r>
          <rPr>
            <sz val="8"/>
            <color indexed="81"/>
            <rFont val="Tahoma"/>
            <family val="2"/>
          </rPr>
          <t xml:space="preserve">
Në këtë nëzë të detyrimeve afatshkurtëra paraqiten detyrimet që i kanë lindur njësisë
ekonomike nga mjetet monnetare të marra në avancë nga të tretët për kryerjen e
shërbimeve apo dhënien e mallrave apo produkteve brenda një afati të shkurtër kohor. Në
vijim jepet teprica kreditore e llogarisë që përmblidhet në këtë zë të detyriemve:
409. Parapagime te marra</t>
        </r>
      </text>
    </comment>
    <comment ref="G26" authorId="0">
      <text>
        <r>
          <rPr>
            <b/>
            <sz val="8"/>
            <color indexed="81"/>
            <rFont val="Tahoma"/>
            <family val="2"/>
          </rPr>
          <t xml:space="preserve"> :</t>
        </r>
        <r>
          <rPr>
            <sz val="8"/>
            <color indexed="81"/>
            <rFont val="Tahoma"/>
            <family val="2"/>
          </rPr>
          <t xml:space="preserve">
Në këtë grup të detyrimeve afatshkurtëra do të paraqiten grantet e marra nga njësia
ekonomike, dhe që në zbatim të paraimit të përputhjes së të ardhurave me shpenzimet,
ande nuk janë njohur në të ardhurat nga njësia ekonomike. Po kështu njësia ekonomike
përfshin në këtë grup edhe të gjitha detyrimet e llogaritura për të paguar interesat e
maturuara ekonomikisht, si dhe të gjitha të ardhurat e papërfituara ekonomikisht për
mjetet monetare të marra në avancë dhe që njësia ekonnomike do t’i njohë si të ardhura
duke i shpërndarë në periudhat e ardhme dora dorës më kryerjene shërbimeve.
Në këtë zë të detyrimeve afatdhkurtër do të paraqiten tepricat kreditore të llogarive
vijuese:
466. Grante
4661. Afatshkurtëra
484. Interesa pasive të llogaritura
488. Të ardhura të periudhave të ardhme</t>
        </r>
      </text>
    </comment>
    <comment ref="G27" authorId="0">
      <text>
        <r>
          <rPr>
            <b/>
            <sz val="8"/>
            <color indexed="81"/>
            <rFont val="Tahoma"/>
            <family val="2"/>
          </rPr>
          <t xml:space="preserve"> :</t>
        </r>
        <r>
          <rPr>
            <sz val="8"/>
            <color indexed="81"/>
            <rFont val="Tahoma"/>
            <family val="2"/>
          </rPr>
          <t xml:space="preserve">
Paraqet të gjitha detyrimet afatshkurtëra të njësisë ekonomike për të cilat njësia nuk ka
siguri të plotë në lidhje me datën dhe shumën e shlyerjes së detyrimit, por që mund të
vlerësohen në mënyrë të besueshme. Bazuar në listën e llogarive të botuar nga KKK, në
këtë post do të përfshihen tepricat debitore të llogarive të provizioneve që jan1 klasifikuar
si afatshkurtër.
463. Provizionet
4631. Afatshkurtër
Lista e llogarive parashikon një llogari të vetme sintetike për provizionete e njësisë. Por
njësia ekonomike, bazuar në llojet e ndryshme të provizioneve që mund të njohë sipas
SKK 6, mund të celë llogari për paraqitjen e detyrimit për provizione për secilin lloj të
tyre</t>
        </r>
      </text>
    </comment>
    <comment ref="G30" authorId="0">
      <text>
        <r>
          <rPr>
            <b/>
            <sz val="8"/>
            <color indexed="81"/>
            <rFont val="Tahoma"/>
            <family val="2"/>
          </rPr>
          <t>Paraqet detyrimet e nëjsisë për huat e marra nga bankat, me obligacione, qera,
provizionet etj. Me afat të gjatë shkyerje të tyre. Sipas formës së plotë të bilanncit
kontabël ato mund të paraqiten në disa n1nzëra e konkretisht:</t>
        </r>
      </text>
    </comment>
    <comment ref="G31" authorId="0">
      <text>
        <r>
          <rPr>
            <b/>
            <sz val="8"/>
            <color indexed="81"/>
            <rFont val="Tahoma"/>
            <family val="2"/>
          </rPr>
          <t xml:space="preserve"> :</t>
        </r>
        <r>
          <rPr>
            <sz val="8"/>
            <color indexed="81"/>
            <rFont val="Tahoma"/>
            <family val="2"/>
          </rPr>
          <t xml:space="preserve">
1(i) Hua, bono dhe detyrime nga qiraja financiare
Në këtë nënzë të bilancit do të paraqiten tepricat kreditore të llogarive vijuese:
468. Huamarrjet afatgjatë
4681. Bankat
4682. Obligacionet
46821 Primi i Obligacionit
46822 Zbritja e obligacionit
460. Qera financiare</t>
        </r>
      </text>
    </comment>
    <comment ref="G32" authorId="0">
      <text>
        <r>
          <rPr>
            <b/>
            <sz val="8"/>
            <color indexed="81"/>
            <rFont val="Tahoma"/>
            <family val="2"/>
          </rPr>
          <t xml:space="preserve"> :Në këtë nënzë të bilanncit do të paraqiten huamarrjet e marra me anë të bonove
(obligcioneve) afatgjata që kanë karakteristikën që janë të konvertueshme me aksione ose
me obligacione. Këtu do të përfshihen edhe aksionet preferenciale të cilët kanë
karakteristikën që mund të konvertohen në aksione të njësisë ekonomike.
.
Në listën e llogarive nuk parashikohet ndonjë grup apo llogari e vecantë e bonove të
konveertueshme. Nisur nga karakteristikat e bonove, njësia ekonomike mund të mbajë në
llogari të vecanta analiike të detyrimeve, të gjitha bonot afatgjata të emeetuara me
karakteristikën e të qënit të konvertueeshme.</t>
        </r>
        <r>
          <rPr>
            <sz val="8"/>
            <color indexed="81"/>
            <rFont val="Tahoma"/>
            <family val="2"/>
          </rPr>
          <t xml:space="preserve">
</t>
        </r>
      </text>
    </comment>
    <comment ref="G34" authorId="0">
      <text>
        <r>
          <rPr>
            <b/>
            <sz val="8"/>
            <color indexed="81"/>
            <rFont val="Tahoma"/>
            <family val="2"/>
          </rPr>
          <t xml:space="preserve"> :</t>
        </r>
        <r>
          <rPr>
            <sz val="8"/>
            <color indexed="81"/>
            <rFont val="Tahoma"/>
            <family val="2"/>
          </rPr>
          <t xml:space="preserve">
Në këtë zë do të përfshihen të gjitha detyrimet afatgjata të njësisë ekonomike që nuk
lindin nga blerja e mallrave, produkteve dhe sherbimeve me pagesë të mëvonshme. Në
këtë nëzë do të përfshihen gjithashtu edhe detyrimet e njësisë ekonomike ndaj individëve,
kreditorëve të tjerë, etj. Po kështu këtu do të paraqiten dhe detyrimet ndaj furnitorëve kur
klasifikohen si afatgjatë. Bazuar në listën e llogarive të publikuar nga KKK, në këtë zë do
21
të përfshihen tepricat kreditore, që konsiderohen që janë detyrime afatgjata, të llogarive
vijuese.
451. Të drejta dhe detyrime ndaj pjesëtarëve të tjerë të grupit(teprica kreditore)
455. Të drejta dhe detyrime ndaj ortakëve dhe aksionerëve (teprica kreditore)
456. Të drejta ndaj pronarëve për kapitalin e nënshkruar (teprica kreditore)
457. Dividentë për t’u paguar
464. Detyrime për blerjet e letrave me vlerë
467. Debitorë të tjerë, kreditorë të tjerë (teprica kreditore)
401. Furnitorë për mallra, produkte e shërbime
403. Premtim pagesa të pagueshme
404. Furnitorë për aktivet afatgjatë
409. Parapagime te marra</t>
        </r>
      </text>
    </comment>
    <comment ref="G35" authorId="0">
      <text>
        <r>
          <rPr>
            <b/>
            <sz val="8"/>
            <color indexed="81"/>
            <rFont val="Tahoma"/>
            <family val="2"/>
          </rPr>
          <t xml:space="preserve"> :</t>
        </r>
        <r>
          <rPr>
            <sz val="8"/>
            <color indexed="81"/>
            <rFont val="Tahoma"/>
            <family val="2"/>
          </rPr>
          <t xml:space="preserve">
Në këtë zë të bilancit do të paraqiten të gjitha detyrimet e klaisifikuara si provizione të
cilat njësia ekonomike do t’i shlyejë pas më shumë se 12 muaj nga data e bilancit
kontabël. Edhe për provizionet afatgjata vlen komenti i bërë më parë në këtë material për
provizionet afatshkurtëra. Bazuar në listën e llogarive të botuar nga KKK, në këtë post do
të përfshihen tepricat debitore të llogarive të provizioneve që janë klasifikuar si afatgjatë.
463. Provizionet
4632. Afatgjatë
Llogaritë e Provizioenve afatgjata mund trë jenë kklasifikaur sipas parashikimeve për
llojet e provizioneve të bëra në SKK 6 “Provizionet”</t>
        </r>
      </text>
    </comment>
    <comment ref="G36" authorId="0">
      <text>
        <r>
          <rPr>
            <b/>
            <sz val="8"/>
            <color indexed="81"/>
            <rFont val="Tahoma"/>
            <family val="2"/>
          </rPr>
          <t xml:space="preserve"> :Në këtë grup të detyrimeve afatgjata do të paraqiten grantet e marra nga njësia
ekonomike, dhe që në zbatim të paraimit të përputhjes së të ardhurave me shpenzimet,
ande nuk janë njohur në të ardhurat nga njësia ekonomike, dhe kjo njohje do të bëhet për
një periudhë mbas 12 muajsh pas datës së bilancit kontabël. Po kështu njësia ekonomike
përfshin në këtë grup edhe të gjitha detyrimet e llogaritura për të paguar interesat e
maturuara ekonomikisht, si dhe të gjitha të ardhurat e papërfituara ekonomikisht për
mjetet monetare të marra në avancë dhe që njësia ekonnomike do t’i njohë si të ardhura
duke i shpërndarë në periudhat e ardhme pas më shumë se 12 muaj dora dorës më
kryerjene shërbimeve.
Në këtë zë të detyrimeve afatgjatar do të paraqiten tepricat kreditore të llogarive vijuese:
466. Grante
4662. Afatshkurtëra
484. Interesa pasive të llogaritura
488. Të ardhura të periudhave të ardhme</t>
        </r>
        <r>
          <rPr>
            <sz val="8"/>
            <color indexed="81"/>
            <rFont val="Tahoma"/>
            <family val="2"/>
          </rPr>
          <t xml:space="preserve">
</t>
        </r>
      </text>
    </comment>
    <comment ref="G40" authorId="0">
      <text>
        <r>
          <rPr>
            <b/>
            <sz val="8"/>
            <color indexed="81"/>
            <rFont val="Tahoma"/>
            <family val="2"/>
          </rPr>
          <t xml:space="preserve"> :</t>
        </r>
        <r>
          <rPr>
            <sz val="8"/>
            <color indexed="81"/>
            <rFont val="Tahoma"/>
            <family val="2"/>
          </rPr>
          <t xml:space="preserve">
Ky është një zë që përdoret vetëm në rastin e ndërtimit të pasqyrave të konsoliduara sipas
SKK. Në këtë zë të kapitaleve të veta do të paraqitet ajo pjesë e aktiveve neto të njësive
të kontrolluara në grupin e konsoliduar, që nuk i përkasin shoqërisë mëmë. Normalisht
njësia ekonomike nuk ka llogari të vecantë të pasqyrojë këto marrëdhënie. Po ashtu duhet
të mbahet parasysh se lista e llogarive shërben për ndërtimin e PF individuale. Prandaj ky
është një zë që llogaritet dhe evidentohet gjatë procesit të ndërtimit të Pasqyrave
financiare.</t>
        </r>
      </text>
    </comment>
    <comment ref="G44" authorId="0">
      <text>
        <r>
          <rPr>
            <b/>
            <sz val="8"/>
            <color indexed="81"/>
            <rFont val="Tahoma"/>
            <family val="2"/>
          </rPr>
          <t xml:space="preserve"> :</t>
        </r>
        <r>
          <rPr>
            <sz val="8"/>
            <color indexed="81"/>
            <rFont val="Tahoma"/>
            <family val="2"/>
          </rPr>
          <t xml:space="preserve">
Paraqitet kapitali i kontribuar nga aksionerët ose nga ortakët. Në këtë zë do të
përmblidhen tepricat kreditore të llogarive vijuese:
101. Kapitali i paguar,
102. Kapitali i nënshkruar i papaguar</t>
        </r>
      </text>
    </comment>
    <comment ref="G45" authorId="0">
      <text>
        <r>
          <rPr>
            <b/>
            <sz val="8"/>
            <color indexed="81"/>
            <rFont val="Tahoma"/>
            <family val="2"/>
          </rPr>
          <t xml:space="preserve"> :emetimit mbi vlerën nominale të tyre ose nën vlerën nominale. Pra përfshihet si shtesat
ashtu dhe pakësimet e vlerës në emetimin e aksioneve me vlerën e emetimit të ndryshme
nga vlera nominale e tyre.
Në këtë zë do të përmbidhen tepricat kreditore të llogarive vihuese:
104. Prime të lidhur me kapitalin,
105. Zbritje të lidhura me kapitalin</t>
        </r>
        <r>
          <rPr>
            <sz val="8"/>
            <color indexed="81"/>
            <rFont val="Tahoma"/>
            <family val="2"/>
          </rPr>
          <t xml:space="preserve">
</t>
        </r>
      </text>
    </comment>
    <comment ref="G47" authorId="0">
      <text>
        <r>
          <rPr>
            <b/>
            <sz val="8"/>
            <color indexed="81"/>
            <rFont val="Tahoma"/>
            <family val="2"/>
          </rPr>
          <t xml:space="preserve"> :</t>
        </r>
        <r>
          <rPr>
            <sz val="8"/>
            <color indexed="81"/>
            <rFont val="Tahoma"/>
            <family val="2"/>
          </rPr>
          <t xml:space="preserve">
Do të paraqiten rezervimet kontabël nga fitimi i bërë bazuar në kërkesat e statutit të
njësisë ekonomike. Ato mund të jenë të llojeve të ndryshme dhe njësia ekonomike, në
vartësi të materialitetit dhe të nevojësh për informacion në lidhje me rezervimet nga
fitimi sipas kërkesave statutore, mund të përdorë nënllogari të vecanta për të evidentuar
me vehte ato
Sipas listës së llogarive të publikuar nga KKK në këtë zë do të përfshihet teprica e
llogarisë vijuese:
1073 Rezerva statutore</t>
        </r>
      </text>
    </comment>
    <comment ref="G48" authorId="0">
      <text>
        <r>
          <rPr>
            <b/>
            <sz val="8"/>
            <color indexed="81"/>
            <rFont val="Tahoma"/>
            <family val="2"/>
          </rPr>
          <t xml:space="preserve"> :Në këtë zë do të paraqiten të gjitha rezervimet e detyrueshme kontabël që bën nga fitimi
njësia ekonomike bazur në kërkesat e ligjit ”Për tregtarët dhe shoqëritë tregtare” apo të
ndonjë ligji tjetër.
Sipas listës së llogarive të publikuar nga KKK në këtë zë do të përfshihet teprica e
llogarisë vijuese
1071 Rezerva ligjore</t>
        </r>
        <r>
          <rPr>
            <sz val="8"/>
            <color indexed="81"/>
            <rFont val="Tahoma"/>
            <family val="2"/>
          </rPr>
          <t xml:space="preserve">
</t>
        </r>
      </text>
    </comment>
    <comment ref="G49" authorId="0">
      <text>
        <r>
          <rPr>
            <b/>
            <sz val="8"/>
            <color indexed="81"/>
            <rFont val="Tahoma"/>
            <family val="2"/>
          </rPr>
          <t xml:space="preserve"> :Në këtë zë të kapitaleve të veta do të paraqiten rezervimet e tjera nga fitimi që nuk janë të
detyrueshme gna kërkesast statutore apo nga kërkesat e ligjeve të caktuara. Të tilla mund
të jenë rezervat për fond garantimi page, rezervat për investime, etj. Në këtë zë do të
përfshihen gjithashtu dhe të gjitha të ardhurat dhe shpenzimet e parealizuara dhe që në
përputhje me këresat e SKK të vecanta nuk përfshihen në rezultatin e periudhës. Këtu
përfshihen psh plusvlerat e parealizuara të rivlerësimit të AAM, dhe jomateriale, rezervat
që lindin nga diferencat e kurseve të këmbimit gjatë konsolidmit të njësive ekonomike të
huaja dhe gjatë ndërtiit të Pasqyrave financaire të konsoliduara.
Sipas listës së llogarive të publikuar nga KKK në këtë zë do të përfshihet teprica e
llogarive vijuese
106. Rezerva nga rivlerësimi
1078 … Rezerva të tjera
24
Njësia ekonomike mund të përdorë nënllogari të rezervave nga rivlerësimi dhe rezervave
të tjera nga fitimi nëse dëshiron që tgë ketë një informacion analtik p1r secilin lloj të tyre.</t>
        </r>
        <r>
          <rPr>
            <sz val="8"/>
            <color indexed="81"/>
            <rFont val="Tahoma"/>
            <family val="2"/>
          </rPr>
          <t xml:space="preserve">
</t>
        </r>
      </text>
    </comment>
  </commentList>
</comments>
</file>

<file path=xl/comments2.xml><?xml version="1.0" encoding="utf-8"?>
<comments xmlns="http://schemas.openxmlformats.org/spreadsheetml/2006/main">
  <authors>
    <author xml:space="preserve"> </author>
  </authors>
  <commentList>
    <comment ref="A4" authorId="0">
      <text>
        <r>
          <rPr>
            <b/>
            <sz val="8"/>
            <color indexed="81"/>
            <rFont val="Tahoma"/>
            <family val="2"/>
          </rPr>
          <t xml:space="preserve"> :</t>
        </r>
        <r>
          <rPr>
            <sz val="8"/>
            <color indexed="81"/>
            <rFont val="Tahoma"/>
            <family val="2"/>
          </rPr>
          <t xml:space="preserve">
Kompensimi i të ardhurave dhe shpenzimeve (njohja në
shumën neto)
32. Të ardhurat dhe shpenzimet nuk do të kompensohen në
pasqyrën e të ardhurave dhe shpenzimeve, me përjashtim të atyre
të ardhurave dhe shpenzimeve që vijnë nga veprimtari dytësore,
apo që kanë ardhur nga një ose disa veprime të ngjashme, apo, të
marra veças, nuk janë materiale.
33. Në përgjithësi, të ardhurat dhe shpenzimet regjistrohen të
ndara në pasqyrën e të ardhurave dhe shpenzimeve, pa i
kompensuar me njëra-tjetrën. Të ardhurat dhe shpenzimet, që
lidhen me veprimtari dytësore, mund të kompensohen në pasqyrën
e të ardhurave dhe shpenzimeve, nëse kështu jepet një pamje më
e vërtetë e natyrës së transaksioneve. Më poshtë jepen shembuj
të situatave të kompensimit të të ardhurave me shpenzimet, ku
rezultati njihet në pasqyrën e të ardhurave dhe shpenzimeve në
shumën neto:
(a) fitimet/humbjet, që vijnë nga shitja e aktiveve afatgjata
materiale, raportohen në shumën neto (të ardhurat nga
shitja e aktiveve afatgjata materiale minus vlerën kontabël
neto të aktivit);
(b) shpenzimet e qirasë të qiramarrësit kompensohen me të
ardhurat nga qiraja që gjenerohen nga dhënia e
mëtejshme me qira e të njëjtit aktiv (duke supozuar që
qiraja nuk është veprimtari parësore e njësisë ekonomike
raportuese);
SKK 2 –Paraqitja e Pasqyrave Financiare
13
(c) fitimet/humbjet që vijnë nga ndryshimet e kursit të
këmbimit raportohen neto në pasqyrën e të ardhurave dhe
shpenzimeve;
(d) fitimet/humbjet nga zbatimi i metodës së kapitalit
raportohen neto në pasqyrën e të ardhurave dhe
shpenzimeve;
(e) fitimet/humbjet nga shitja dhe rivlerësimi i investimeve
financiare raportohen neto në pasqyrën e të ardhurave
dhe shpenzimeve.</t>
        </r>
      </text>
    </comment>
    <comment ref="A10" authorId="0">
      <text>
        <r>
          <rPr>
            <b/>
            <sz val="8"/>
            <color indexed="81"/>
            <rFont val="Tahoma"/>
            <family val="2"/>
          </rPr>
          <t xml:space="preserve"> :</t>
        </r>
        <r>
          <rPr>
            <sz val="8"/>
            <color indexed="81"/>
            <rFont val="Tahoma"/>
            <family val="2"/>
          </rPr>
          <t xml:space="preserve">
Të ardhurat e përftuara nga shitja e
produkteve, mallrave dhe shërbimeve gjatë
periudhës kontabël (të vlerësuara sipas SKK
8 Të ardhurat)</t>
        </r>
      </text>
    </comment>
    <comment ref="A11" authorId="0">
      <text>
        <r>
          <rPr>
            <b/>
            <sz val="8"/>
            <color indexed="81"/>
            <rFont val="Tahoma"/>
            <family val="2"/>
          </rPr>
          <t xml:space="preserve"> :</t>
        </r>
        <r>
          <rPr>
            <sz val="8"/>
            <color indexed="81"/>
            <rFont val="Tahoma"/>
            <family val="2"/>
          </rPr>
          <t xml:space="preserve">
Të ardhurat që përftohen jo rregullisht gjatë
rrjedhës normale të veprimtarisë ekonomike,
duke përfshirë fitimet nga shitja e aktiveve
afatgjata materiale dhe aktiveve afatgjata
jomateriale, investimet në pasuri të
patundshme, gjobat për vonesa; fitimi neto që
vjen nga ndryshimet e kursit të këmbimit,
ndryshimet në llogaritë/kërkesat e
arkëtueshme dhe detyrimet për t’u paguar
furnitorëve (nëse rezulton një humbje neto,
ajo njihet në zërin “Shpenzime të tjera nga
veprimtaritë e shfrytëzimit”)</t>
        </r>
      </text>
    </comment>
    <comment ref="A12" authorId="0">
      <text>
        <r>
          <rPr>
            <b/>
            <sz val="8"/>
            <color indexed="81"/>
            <rFont val="Tahoma"/>
            <family val="2"/>
          </rPr>
          <t xml:space="preserve"> :</t>
        </r>
        <r>
          <rPr>
            <sz val="8"/>
            <color indexed="81"/>
            <rFont val="Tahoma"/>
            <family val="2"/>
          </rPr>
          <t xml:space="preserve">
Ndryshimet në inventarin e produkteve të
gatshme dhe punës në proces, ku pakësimet
e pozicioneve njihen si shpenzime dhe rritjet
e pozicioneve si pakësim i shpenzimeve</t>
        </r>
      </text>
    </comment>
    <comment ref="A14" authorId="0">
      <text>
        <r>
          <rPr>
            <b/>
            <sz val="8"/>
            <color indexed="81"/>
            <rFont val="Tahoma"/>
            <family val="2"/>
          </rPr>
          <t xml:space="preserve"> :</t>
        </r>
        <r>
          <rPr>
            <sz val="8"/>
            <color indexed="81"/>
            <rFont val="Tahoma"/>
            <family val="2"/>
          </rPr>
          <t xml:space="preserve">
Kostoja e mallrave, lëndëve të para dhe
shërbimeve të konsumuara në prodhim për
veprimtaritë parësore (për shembull,
veprimtaritë e prodhimit ose shitjeve)</t>
        </r>
      </text>
    </comment>
    <comment ref="A16" authorId="0">
      <text>
        <r>
          <rPr>
            <b/>
            <sz val="8"/>
            <color indexed="81"/>
            <rFont val="Tahoma"/>
            <family val="2"/>
          </rPr>
          <t xml:space="preserve"> :</t>
        </r>
        <r>
          <rPr>
            <sz val="8"/>
            <color indexed="81"/>
            <rFont val="Tahoma"/>
            <family val="2"/>
          </rPr>
          <t xml:space="preserve">
Pagat, shpërblimet, pagat për lejet vjetore,
festat dhe kompensime të tjera monetare e
jomonetare gjatë periudhës kontabël,
pavarësisht nga fakti nëse ato janë paguar
ose jo</t>
        </r>
      </text>
    </comment>
    <comment ref="A17" authorId="0">
      <text>
        <r>
          <rPr>
            <b/>
            <sz val="8"/>
            <color indexed="81"/>
            <rFont val="Tahoma"/>
            <family val="2"/>
          </rPr>
          <t xml:space="preserve"> :</t>
        </r>
        <r>
          <rPr>
            <sz val="8"/>
            <color indexed="81"/>
            <rFont val="Tahoma"/>
            <family val="2"/>
          </rPr>
          <t xml:space="preserve">
Sigurimet shoqërore dhe primi i sigurimit për
papunësinë, paguar nga njësia ekonomike
raportuese, mbi pagesat e paraqitura në zërin
e mësipërm</t>
        </r>
      </text>
    </comment>
    <comment ref="A18" authorId="0">
      <text>
        <r>
          <rPr>
            <b/>
            <sz val="8"/>
            <color indexed="81"/>
            <rFont val="Tahoma"/>
            <family val="2"/>
          </rPr>
          <t xml:space="preserve"> :</t>
        </r>
        <r>
          <rPr>
            <sz val="8"/>
            <color indexed="81"/>
            <rFont val="Tahoma"/>
            <family val="2"/>
          </rPr>
          <t xml:space="preserve">
Shpenzimi i amortizimit për periudhën dhe
shpenzimet që vijnë nga rënia në vlerë e
aktiveve afatgjata (zvogëlime ose zerim të
vlerës së aktiveve), si për shembull, të
aktiveve afatgjata materiale dhe investimeve
në prona të patundshme të matura me kosto</t>
        </r>
      </text>
    </comment>
    <comment ref="A19" authorId="0">
      <text>
        <r>
          <rPr>
            <b/>
            <sz val="8"/>
            <color indexed="81"/>
            <rFont val="Tahoma"/>
            <family val="2"/>
          </rPr>
          <t xml:space="preserve"> :</t>
        </r>
        <r>
          <rPr>
            <sz val="8"/>
            <color indexed="81"/>
            <rFont val="Tahoma"/>
            <family val="2"/>
          </rPr>
          <t xml:space="preserve">
Kostoja e shërbimeve kryesore dhe
ndihmëse, të blera për qëllime administrative
dhe të tjera që nuk lidhen drejpërdrejt me
veprimtaritë parësore (për shembull, kostoja e
shërbimeve për mbajtjen e llogarive,
shpenzimet për këshillim, shpenzimet për
zyrën, sigurimet, shpenzimet e reklamave,
shpenzimet e nisjes dhe punës kërkimore,
shpenzimet e lidhura me krijimin e
provizioneve, shpenzimet për shumat e
parashikuara për llogaritë e arkëtueshme të
dyshimta etj.)
Gjithashtu, kostot që ndodhin jo rregullisht
gjatë rrjedhës normale të biznesit, duke
përfshirë humbjen nga shitje afatgjata
materiale dhe investimeve në aktive të
patundshme, shuma e gjobave dhe
ndëshkimeve, humbja neto që vjen nga
ndryshimi i kursit të këmbimit, si dhe
ndryshimet në vlerën e kërkesave për t’u
arkëtuar dhe detyrimeve ndaj furnitorëve
(nëse rezultati është një fitim neto, ai njihet në
zërin “Të ardhura te tjera nga veprimatri shfrytezuese"
</t>
        </r>
      </text>
    </comment>
    <comment ref="A22" authorId="0">
      <text>
        <r>
          <rPr>
            <b/>
            <sz val="8"/>
            <color indexed="81"/>
            <rFont val="Tahoma"/>
            <family val="2"/>
          </rPr>
          <t xml:space="preserve"> :</t>
        </r>
        <r>
          <rPr>
            <sz val="8"/>
            <color indexed="81"/>
            <rFont val="Tahoma"/>
            <family val="2"/>
          </rPr>
          <t xml:space="preserve">
Fitimi/humbja nga shitja e njësive të
kontrolluara dhe fitimi/humbja që vjen nga
përdorimi i metodës së kapitalit</t>
        </r>
      </text>
    </comment>
    <comment ref="A23" authorId="0">
      <text>
        <r>
          <rPr>
            <b/>
            <sz val="8"/>
            <color indexed="81"/>
            <rFont val="Tahoma"/>
            <family val="2"/>
          </rPr>
          <t xml:space="preserve"> :</t>
        </r>
        <r>
          <rPr>
            <sz val="8"/>
            <color indexed="81"/>
            <rFont val="Tahoma"/>
            <family val="2"/>
          </rPr>
          <t xml:space="preserve">
Fitimi/humbja nga shitja e pjesëmarrjeve dhe fitimi/humbja që vjen nga përdorimi i metodës së kapitalit</t>
        </r>
      </text>
    </comment>
    <comment ref="A25" authorId="0">
      <text>
        <r>
          <rPr>
            <b/>
            <sz val="8"/>
            <color indexed="81"/>
            <rFont val="Tahoma"/>
            <family val="2"/>
          </rPr>
          <t xml:space="preserve"> :</t>
        </r>
        <r>
          <rPr>
            <sz val="8"/>
            <color indexed="81"/>
            <rFont val="Tahoma"/>
            <family val="2"/>
          </rPr>
          <t xml:space="preserve">
Fitimi/humbja nga investime të tjera financiare
afatgjata, duke përfshirë fitimin/humbjen nga
shitja e investimeve financiare afatgjata; të
ardhurat nga interesi dhe dividendi mbi
investimet financiare afatgjata; fitimi/ humbja
nga rivlerësimet për të arritur në vlerën e
drejtë</t>
        </r>
      </text>
    </comment>
    <comment ref="A26" authorId="0">
      <text>
        <r>
          <rPr>
            <b/>
            <sz val="8"/>
            <color indexed="81"/>
            <rFont val="Tahoma"/>
            <family val="2"/>
          </rPr>
          <t xml:space="preserve"> :</t>
        </r>
        <r>
          <rPr>
            <sz val="8"/>
            <color indexed="81"/>
            <rFont val="Tahoma"/>
            <family val="2"/>
          </rPr>
          <t xml:space="preserve">
Të ardhurat dhe shpenzimet e interesit mbi
huat, bonot, marrëveshjet e qirasë financiare
dhe hua të tjera me interes</t>
        </r>
      </text>
    </comment>
    <comment ref="A27" authorId="0">
      <text>
        <r>
          <rPr>
            <b/>
            <sz val="8"/>
            <color indexed="81"/>
            <rFont val="Tahoma"/>
            <family val="2"/>
          </rPr>
          <t xml:space="preserve"> :</t>
        </r>
        <r>
          <rPr>
            <sz val="8"/>
            <color indexed="81"/>
            <rFont val="Tahoma"/>
            <family val="2"/>
          </rPr>
          <t xml:space="preserve">
Fitimi/humbja nga ndryshimi i kursit të
këmbimit të kërkesave për t’u arkëtuar dhe
detyrimeve për t’u paguar (për shembull, huat
e dhëna dhe të marra) në monedhë të huaj e
që lidhen me veprimtaritë financiare dhe
investuese</t>
        </r>
      </text>
    </comment>
    <comment ref="A28" authorId="0">
      <text>
        <r>
          <rPr>
            <b/>
            <sz val="8"/>
            <color indexed="81"/>
            <rFont val="Tahoma"/>
            <family val="2"/>
          </rPr>
          <t xml:space="preserve"> :</t>
        </r>
        <r>
          <rPr>
            <sz val="8"/>
            <color indexed="81"/>
            <rFont val="Tahoma"/>
            <family val="2"/>
          </rPr>
          <t xml:space="preserve">
Fitimi/humbja nga investime financiare
afatshkurtra, duke përfshirë ato nga shitja e
investimeve financiare afatshkurtra; të
ardhurat nga interesi dhe dividendët mbi
investimet financiare afatshkurta;
fitimi/humbja nga rivlerësimet e vlerës së
drejtë</t>
        </r>
      </text>
    </comment>
  </commentList>
</comments>
</file>

<file path=xl/sharedStrings.xml><?xml version="1.0" encoding="utf-8"?>
<sst xmlns="http://schemas.openxmlformats.org/spreadsheetml/2006/main" count="171" uniqueCount="156">
  <si>
    <t>(i) -Derivativet</t>
  </si>
  <si>
    <t>(ii) -Aktivet e mbajtura për tregtim</t>
  </si>
  <si>
    <t>TOTALI I AKTIVEVE (I + II)</t>
  </si>
  <si>
    <t>DETYRIMET DHE KAPITALI</t>
  </si>
  <si>
    <t>II DETYRIME AFATGJATA</t>
  </si>
  <si>
    <t>TOTALI I DETYRIMEVE</t>
  </si>
  <si>
    <t>III KAPITALI</t>
  </si>
  <si>
    <t>financiare të konsoliduara )</t>
  </si>
  <si>
    <t>(përdoret vetëm në PF të konsoliduara)</t>
  </si>
  <si>
    <t>TOTALI I DETYRIMEVE KAPITALIT</t>
  </si>
  <si>
    <t>Shenime</t>
  </si>
  <si>
    <t xml:space="preserve">AKTIVET </t>
  </si>
  <si>
    <t>A- PASQYRA E TE ARDHURAVE DHE SHPENZIMEVE</t>
  </si>
  <si>
    <t>(Bazuar në klasifikimin e Shpenzimet sipas Natyrës)</t>
  </si>
  <si>
    <t>Nr. Përshkrimi i Elementeve</t>
  </si>
  <si>
    <t>I</t>
  </si>
  <si>
    <t>i</t>
  </si>
  <si>
    <t>ii</t>
  </si>
  <si>
    <t>II</t>
  </si>
  <si>
    <t>iii</t>
  </si>
  <si>
    <t>v</t>
  </si>
  <si>
    <t>III</t>
  </si>
  <si>
    <t xml:space="preserve"> Aksionet e pakicës ( përdoret vetëm në pasqyrat</t>
  </si>
  <si>
    <t>Kapitali që i përket aksionarëve të shoqërisë mëmë</t>
  </si>
  <si>
    <t>Kapitali aksionar</t>
  </si>
  <si>
    <t>Njësitë ose aksionet e thesarit (negative)</t>
  </si>
  <si>
    <t>Rezerva statusore</t>
  </si>
  <si>
    <t>Fitimet e pashpërndara</t>
  </si>
  <si>
    <t>Fitimi (humbja) e vitit financiar</t>
  </si>
  <si>
    <t>Rezerva ligjore</t>
  </si>
  <si>
    <t>Rezerva të tjera</t>
  </si>
  <si>
    <t>Primi i aksionit</t>
  </si>
  <si>
    <t>Grantet dhe të ardhurat e shtyra</t>
  </si>
  <si>
    <t>Provizionet afatgjata</t>
  </si>
  <si>
    <t>Huamarrje të tjera afatgjata</t>
  </si>
  <si>
    <t>Bonot e konvertueshme</t>
  </si>
  <si>
    <t>Hua, bono dhe detyrime nga qiraja financiare</t>
  </si>
  <si>
    <t>Huat afatgjata</t>
  </si>
  <si>
    <t>Provizionet afatshkurtra</t>
  </si>
  <si>
    <t>Parapagimet e arkëtuara</t>
  </si>
  <si>
    <t>Të pagueshme ndaj punonjësve</t>
  </si>
  <si>
    <t>Të pagueshme ndaj furnitorëve</t>
  </si>
  <si>
    <t>Bono të konvertueshme</t>
  </si>
  <si>
    <t>Kthimet/ripagesat e huave afatgjata</t>
  </si>
  <si>
    <t>Huat dhe obligacionet afatshkurtra</t>
  </si>
  <si>
    <t>Huamarrjet</t>
  </si>
  <si>
    <t>Derivativët</t>
  </si>
  <si>
    <t>DETYRIMET AFATSHKURTËRA</t>
  </si>
  <si>
    <t>Huat dhe parapagimet</t>
  </si>
  <si>
    <t>AKTIVET AFATSHKURTËRA</t>
  </si>
  <si>
    <t>Aktive monetare</t>
  </si>
  <si>
    <t>Derivative dhe aktive te mbajtura për tregtim</t>
  </si>
  <si>
    <t xml:space="preserve"> Aktive të tjera financiare afatshkurtra</t>
  </si>
  <si>
    <t>Llogari/Kërkesa të arkëtueshme</t>
  </si>
  <si>
    <t>Llogari/Kërkesa të tjera të arkëtueshme</t>
  </si>
  <si>
    <t>Instrumente të tjera borxhi</t>
  </si>
  <si>
    <t>Investime të tjera financiare</t>
  </si>
  <si>
    <t>Lëndët e para</t>
  </si>
  <si>
    <t>Prodhim në proces</t>
  </si>
  <si>
    <t>Produkte të gatshme</t>
  </si>
  <si>
    <t>Mallra për rishitje</t>
  </si>
  <si>
    <t>Parapagesat për furnizime</t>
  </si>
  <si>
    <t>Aktivet biologjike afatshkurtra</t>
  </si>
  <si>
    <t>Aktivet afatshkurtra të mbajtura për shitje</t>
  </si>
  <si>
    <t>Parapagimet dhe shpenzimet e shtyra</t>
  </si>
  <si>
    <t>AKTIVET AFATGJATA</t>
  </si>
  <si>
    <t>Investimet financiare afatgjata</t>
  </si>
  <si>
    <t>Pjesëmarrje të tjera në njësi të kontrolluara</t>
  </si>
  <si>
    <t>Aksione dhe investime të tjera në pjesëmarrje</t>
  </si>
  <si>
    <t>Aksione dhe letra të tjera me vlerë</t>
  </si>
  <si>
    <t xml:space="preserve"> Llogari/Kërkesa të arkëtueshme afatgjata</t>
  </si>
  <si>
    <t>Aktive afatgjata materiale</t>
  </si>
  <si>
    <t>Toka</t>
  </si>
  <si>
    <t>Ndërtesa</t>
  </si>
  <si>
    <t>Makineri dhe pajisje</t>
  </si>
  <si>
    <t>Aktive të tjera afatgjata materiale (me vl.kontab.)</t>
  </si>
  <si>
    <t xml:space="preserve"> Emri i mirë</t>
  </si>
  <si>
    <t>Shpenzimet e zhvillimit</t>
  </si>
  <si>
    <t>Aktive të tjera afatgjata jomateriale</t>
  </si>
  <si>
    <t>Kapital aksionar i papaguar</t>
  </si>
  <si>
    <t>Aktive të tjera afatgjata</t>
  </si>
  <si>
    <t xml:space="preserve"> llg</t>
  </si>
  <si>
    <t xml:space="preserve">Shitjet neto </t>
  </si>
  <si>
    <t>Fitmi (humbja) neto e viti financiar 14-15</t>
  </si>
  <si>
    <t xml:space="preserve">Shpenzimet e tatimit mbi fitimin </t>
  </si>
  <si>
    <t>Fitimi (humbja) para tatimit (9+/-13)</t>
  </si>
  <si>
    <t xml:space="preserve">Të ardhura dhe shpenzime të tjera financiare </t>
  </si>
  <si>
    <t>Fitimet (humbjet) nga kursi i këmbimi</t>
  </si>
  <si>
    <t xml:space="preserve">Të ardhurat dhe shpenzimet nga interesi </t>
  </si>
  <si>
    <t>Të ardhurat dhe shpenzimet financiare:</t>
  </si>
  <si>
    <t>Totali i shpenzimeve (shuma 4-7)</t>
  </si>
  <si>
    <t xml:space="preserve">Shpenzime të tjera </t>
  </si>
  <si>
    <t>Amortizimi dhe zhvleresimet</t>
  </si>
  <si>
    <t>Kosto e punës</t>
  </si>
  <si>
    <t xml:space="preserve">Materialet e konsumuara . </t>
  </si>
  <si>
    <t>Te Ardhura Gjithsej nga shitja</t>
  </si>
  <si>
    <t>Të ardhurat dhe shpenzimet financiare nga njesite e kontrolluara</t>
  </si>
  <si>
    <t>Të ardhurat dhe shpenzimet financiare nga pjesmarrjet</t>
  </si>
  <si>
    <t>Fitmi apo humbja nga veprimtaria kryesore (1+2+-3-8)</t>
  </si>
  <si>
    <t>Elementet e pasqyrave te konsoliduara</t>
  </si>
  <si>
    <t>Totali i të ardhurave dhe shpenzimeve financiare</t>
  </si>
  <si>
    <t>Të ardhura të tjera nga veprimtaritë e shfryezimit</t>
  </si>
  <si>
    <t>Arka</t>
  </si>
  <si>
    <t>Banka</t>
  </si>
  <si>
    <t xml:space="preserve">pagat e personelit </t>
  </si>
  <si>
    <t>vi</t>
  </si>
  <si>
    <t>Aktivet Biologjike afatgjata</t>
  </si>
  <si>
    <t>Aktivet afatgjata jomateriale</t>
  </si>
  <si>
    <t>Te drejta dhe detyrime ndaj ortakeve</t>
  </si>
  <si>
    <t>vii</t>
  </si>
  <si>
    <t>Hua te tjera</t>
  </si>
  <si>
    <t>Dividente te pagueshem</t>
  </si>
  <si>
    <t>Debitore dhe kreditore te tjere</t>
  </si>
  <si>
    <t>viii</t>
  </si>
  <si>
    <t>Detyrime per sigurime shoqerore e shendetsore</t>
  </si>
  <si>
    <t>Ndryshimet në inventarin e produkteve të gatëshme e PPC</t>
  </si>
  <si>
    <t>Të ardhurdhe shpenz financiare ngai nvestime të tjera financiare afatgjata</t>
  </si>
  <si>
    <t>Iv</t>
  </si>
  <si>
    <t>Detyrime te tjera tatimore (Tatim Fitim dhe Tatim Qeraje)</t>
  </si>
  <si>
    <t xml:space="preserve">Tatimi mbi fitmin </t>
  </si>
  <si>
    <t>Tatim mbi  vleren e shtuar</t>
  </si>
  <si>
    <t>Detyrime tatimore (tap)</t>
  </si>
  <si>
    <t>Shpenzimet per sigurimet shoqerore dhe shendetësore</t>
  </si>
  <si>
    <t xml:space="preserve"> Inventari</t>
  </si>
  <si>
    <t>LEKE</t>
  </si>
  <si>
    <t>Emertimi dhe Forma ligjore</t>
  </si>
  <si>
    <t>NIPT -i</t>
  </si>
  <si>
    <t>Adresa e Selise</t>
  </si>
  <si>
    <t>Data e krijimit</t>
  </si>
  <si>
    <t>Nr. i  Regjistrit  Tregetar</t>
  </si>
  <si>
    <t>Veprimtaria  Kryesore</t>
  </si>
  <si>
    <t>P A S Q Y R A T     F I N A N C I A R E</t>
  </si>
  <si>
    <t xml:space="preserve">(  Ne zbatim te Standartit Kombetar te Kontabilitetit Nr.2 dhe </t>
  </si>
  <si>
    <t>Ligjit Nr. 9228 Date 29.04.2004    " Per Kontabilitetin dhe Pasqyrat Financiare " )</t>
  </si>
  <si>
    <t>Pasqyra Financiare jane individuale</t>
  </si>
  <si>
    <t>PO</t>
  </si>
  <si>
    <t>Pasqyra Financiare jane te konsoliduara</t>
  </si>
  <si>
    <t>JO</t>
  </si>
  <si>
    <t>Pasqyra Financiare jane te shprehura ne</t>
  </si>
  <si>
    <t>Pasqyra Financiare jane te rumbullakosura ne</t>
  </si>
  <si>
    <t>Periudha  Kontabel e Pasqyrave Financiare</t>
  </si>
  <si>
    <t>Nga</t>
  </si>
  <si>
    <t>Deri</t>
  </si>
  <si>
    <t>Data  e  mbylljes se Pasqyrave Financiare</t>
  </si>
  <si>
    <t>L02308019F</t>
  </si>
  <si>
    <t>Rruga "Haxhi Dalliu", Pallat i Ri, Apartamenti 4/1</t>
  </si>
  <si>
    <t>QARKU  TIRANE</t>
  </si>
  <si>
    <t>Sherbime ruajtje &amp; sigurie</t>
  </si>
  <si>
    <t>08.11.2010</t>
  </si>
  <si>
    <t xml:space="preserve">"Conspiration-Metropol" shpk  </t>
  </si>
  <si>
    <t>Viti   2018</t>
  </si>
  <si>
    <t>Viti Ushtrimor 2018</t>
  </si>
  <si>
    <t>01.01.2018</t>
  </si>
  <si>
    <t>31.12.2018</t>
  </si>
  <si>
    <t xml:space="preserve">          31.03.2018</t>
  </si>
  <si>
    <t>Viti paraardhes 2017</t>
  </si>
</sst>
</file>

<file path=xl/styles.xml><?xml version="1.0" encoding="utf-8"?>
<styleSheet xmlns="http://schemas.openxmlformats.org/spreadsheetml/2006/main">
  <numFmts count="2">
    <numFmt numFmtId="43" formatCode="_(* #,##0.00_);_(* \(#,##0.00\);_(* &quot;-&quot;??_);_(@_)"/>
    <numFmt numFmtId="164" formatCode="_(* #,##0_);_(* \(#,##0\);_(* &quot;-&quot;??_);_(@_)"/>
  </numFmts>
  <fonts count="20">
    <font>
      <sz val="10"/>
      <name val="Arial"/>
    </font>
    <font>
      <sz val="10"/>
      <name val="Arial"/>
      <family val="2"/>
    </font>
    <font>
      <sz val="8"/>
      <color indexed="81"/>
      <name val="Tahoma"/>
      <family val="2"/>
    </font>
    <font>
      <sz val="8"/>
      <name val="Arial"/>
      <family val="2"/>
    </font>
    <font>
      <b/>
      <sz val="8"/>
      <color indexed="81"/>
      <name val="Tahoma"/>
      <family val="2"/>
    </font>
    <font>
      <b/>
      <sz val="12"/>
      <name val="Arial Narrow"/>
      <family val="2"/>
    </font>
    <font>
      <sz val="10"/>
      <name val="Arial Narrow"/>
      <family val="2"/>
    </font>
    <font>
      <b/>
      <sz val="10"/>
      <name val="Arial Narrow"/>
      <family val="2"/>
    </font>
    <font>
      <i/>
      <sz val="10"/>
      <name val="Arial Narrow"/>
      <family val="2"/>
    </font>
    <font>
      <sz val="12"/>
      <name val="Arial Narrow"/>
      <family val="2"/>
    </font>
    <font>
      <i/>
      <sz val="12"/>
      <name val="Arial Narrow"/>
      <family val="2"/>
    </font>
    <font>
      <i/>
      <sz val="8"/>
      <name val="Arial Narrow"/>
      <family val="2"/>
    </font>
    <font>
      <sz val="9"/>
      <name val="Arial Narrow"/>
      <family val="2"/>
    </font>
    <font>
      <sz val="9"/>
      <name val="Arial"/>
      <family val="2"/>
    </font>
    <font>
      <b/>
      <u/>
      <sz val="11"/>
      <name val="Book Antiqua"/>
      <family val="1"/>
    </font>
    <font>
      <u/>
      <sz val="9"/>
      <name val="Arial"/>
      <family val="2"/>
    </font>
    <font>
      <b/>
      <sz val="20"/>
      <name val="Georgia"/>
      <family val="1"/>
    </font>
    <font>
      <sz val="26"/>
      <name val="Bernard MT Condensed"/>
      <family val="1"/>
    </font>
    <font>
      <sz val="12"/>
      <name val="Arial"/>
      <family val="2"/>
    </font>
    <font>
      <b/>
      <sz val="11"/>
      <name val="Book Antiqua"/>
      <family val="1"/>
    </font>
  </fonts>
  <fills count="3">
    <fill>
      <patternFill patternType="none"/>
    </fill>
    <fill>
      <patternFill patternType="gray125"/>
    </fill>
    <fill>
      <patternFill patternType="solid">
        <fgColor indexed="47"/>
        <bgColor indexed="64"/>
      </patternFill>
    </fill>
  </fills>
  <borders count="11">
    <border>
      <left/>
      <right/>
      <top/>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43" fontId="1" fillId="0" borderId="0" applyFont="0" applyFill="0" applyBorder="0" applyAlignment="0" applyProtection="0"/>
  </cellStyleXfs>
  <cellXfs count="77">
    <xf numFmtId="0" fontId="0" fillId="0" borderId="0" xfId="0"/>
    <xf numFmtId="0" fontId="6" fillId="0" borderId="0" xfId="0" applyFont="1" applyFill="1"/>
    <xf numFmtId="0" fontId="6" fillId="0" borderId="0" xfId="0" applyFont="1"/>
    <xf numFmtId="0" fontId="7" fillId="0" borderId="0" xfId="0" applyFont="1" applyFill="1"/>
    <xf numFmtId="0" fontId="9" fillId="0" borderId="0" xfId="0" applyFont="1"/>
    <xf numFmtId="0" fontId="9" fillId="0" borderId="0" xfId="0" applyFont="1" applyFill="1" applyBorder="1"/>
    <xf numFmtId="0" fontId="6" fillId="0" borderId="0" xfId="0" applyFont="1" applyAlignment="1">
      <alignment wrapText="1"/>
    </xf>
    <xf numFmtId="164" fontId="6" fillId="0" borderId="0" xfId="1" applyNumberFormat="1" applyFont="1"/>
    <xf numFmtId="164" fontId="6" fillId="0" borderId="0" xfId="1" applyNumberFormat="1" applyFont="1" applyFill="1"/>
    <xf numFmtId="164" fontId="9" fillId="0" borderId="0" xfId="1" applyNumberFormat="1" applyFont="1"/>
    <xf numFmtId="164" fontId="9" fillId="0" borderId="0" xfId="1" applyNumberFormat="1" applyFont="1" applyFill="1" applyBorder="1"/>
    <xf numFmtId="0" fontId="9" fillId="0" borderId="1" xfId="0" applyFont="1" applyFill="1" applyBorder="1"/>
    <xf numFmtId="0" fontId="5" fillId="0" borderId="1" xfId="0" applyFont="1" applyFill="1" applyBorder="1"/>
    <xf numFmtId="164" fontId="5" fillId="0" borderId="1" xfId="1" applyNumberFormat="1" applyFont="1" applyFill="1" applyBorder="1"/>
    <xf numFmtId="164" fontId="9" fillId="0" borderId="1" xfId="1" applyNumberFormat="1" applyFont="1" applyFill="1" applyBorder="1"/>
    <xf numFmtId="0" fontId="9" fillId="0" borderId="1" xfId="0" applyFont="1" applyBorder="1"/>
    <xf numFmtId="164" fontId="9" fillId="2" borderId="1" xfId="1" applyNumberFormat="1" applyFont="1" applyFill="1" applyBorder="1"/>
    <xf numFmtId="0" fontId="10" fillId="0" borderId="1" xfId="0" applyFont="1" applyFill="1" applyBorder="1"/>
    <xf numFmtId="164" fontId="9" fillId="0" borderId="1" xfId="1" applyNumberFormat="1" applyFont="1" applyBorder="1"/>
    <xf numFmtId="0" fontId="10" fillId="0" borderId="1" xfId="0" applyFont="1" applyBorder="1"/>
    <xf numFmtId="0" fontId="5" fillId="0" borderId="1" xfId="1" applyNumberFormat="1" applyFont="1" applyFill="1" applyBorder="1"/>
    <xf numFmtId="0" fontId="6" fillId="0" borderId="1" xfId="0" applyFont="1" applyFill="1" applyBorder="1" applyAlignment="1">
      <alignment wrapText="1"/>
    </xf>
    <xf numFmtId="164" fontId="6" fillId="0" borderId="1" xfId="1" applyNumberFormat="1" applyFont="1" applyFill="1" applyBorder="1"/>
    <xf numFmtId="164" fontId="6" fillId="2" borderId="1" xfId="1" applyNumberFormat="1" applyFont="1" applyFill="1" applyBorder="1"/>
    <xf numFmtId="0" fontId="6" fillId="0" borderId="1" xfId="0" applyFont="1" applyFill="1" applyBorder="1" applyAlignment="1">
      <alignment horizontal="left" wrapText="1"/>
    </xf>
    <xf numFmtId="0" fontId="7" fillId="0" borderId="1" xfId="0" applyFont="1" applyBorder="1" applyAlignment="1">
      <alignment wrapText="1"/>
    </xf>
    <xf numFmtId="0" fontId="8" fillId="0" borderId="1" xfId="0" applyFont="1" applyFill="1" applyBorder="1" applyAlignment="1">
      <alignment wrapText="1"/>
    </xf>
    <xf numFmtId="0" fontId="7" fillId="0" borderId="1" xfId="0" applyFont="1" applyFill="1" applyBorder="1" applyAlignment="1">
      <alignment wrapText="1"/>
    </xf>
    <xf numFmtId="0" fontId="7" fillId="0" borderId="1" xfId="0" applyFont="1" applyFill="1" applyBorder="1" applyAlignment="1">
      <alignment horizontal="left" wrapText="1"/>
    </xf>
    <xf numFmtId="164" fontId="7" fillId="0" borderId="1" xfId="1" applyNumberFormat="1" applyFont="1" applyFill="1" applyBorder="1"/>
    <xf numFmtId="0" fontId="12" fillId="0" borderId="1" xfId="0" applyFont="1" applyFill="1" applyBorder="1" applyAlignment="1">
      <alignment wrapText="1"/>
    </xf>
    <xf numFmtId="0" fontId="11" fillId="0" borderId="1" xfId="0" applyFont="1" applyFill="1" applyBorder="1" applyAlignment="1">
      <alignment wrapText="1"/>
    </xf>
    <xf numFmtId="0" fontId="7" fillId="0" borderId="1" xfId="0" applyFont="1" applyFill="1" applyBorder="1"/>
    <xf numFmtId="164" fontId="6" fillId="0" borderId="1" xfId="1" applyNumberFormat="1" applyFont="1" applyBorder="1"/>
    <xf numFmtId="164" fontId="9" fillId="0" borderId="0" xfId="0" applyNumberFormat="1" applyFont="1"/>
    <xf numFmtId="164" fontId="9" fillId="0" borderId="0" xfId="0" applyNumberFormat="1" applyFont="1" applyFill="1" applyBorder="1"/>
    <xf numFmtId="164" fontId="6" fillId="0" borderId="0" xfId="0" applyNumberFormat="1" applyFont="1"/>
    <xf numFmtId="0" fontId="13" fillId="0" borderId="0" xfId="0" applyFont="1"/>
    <xf numFmtId="0" fontId="13" fillId="0" borderId="6" xfId="0" applyFont="1" applyBorder="1"/>
    <xf numFmtId="0" fontId="13" fillId="0" borderId="0" xfId="0" applyFont="1" applyBorder="1"/>
    <xf numFmtId="0" fontId="13" fillId="0" borderId="3" xfId="0" applyFont="1" applyBorder="1"/>
    <xf numFmtId="0" fontId="13" fillId="0" borderId="4" xfId="0" applyFont="1" applyBorder="1"/>
    <xf numFmtId="0" fontId="13" fillId="0" borderId="0" xfId="0" applyNumberFormat="1" applyFont="1" applyBorder="1" applyAlignment="1">
      <alignment horizontal="center"/>
    </xf>
    <xf numFmtId="0" fontId="13" fillId="0" borderId="7" xfId="0" applyFont="1" applyBorder="1"/>
    <xf numFmtId="0" fontId="13" fillId="0" borderId="0" xfId="0" applyFont="1" applyBorder="1" applyAlignment="1">
      <alignment horizontal="center"/>
    </xf>
    <xf numFmtId="0" fontId="17" fillId="0" borderId="0" xfId="0" applyFont="1" applyBorder="1" applyAlignment="1">
      <alignment horizontal="center"/>
    </xf>
    <xf numFmtId="0" fontId="18" fillId="0" borderId="0" xfId="0" applyFont="1"/>
    <xf numFmtId="0" fontId="18" fillId="0" borderId="6" xfId="0" applyFont="1" applyBorder="1"/>
    <xf numFmtId="0" fontId="18" fillId="0" borderId="0" xfId="0" applyFont="1" applyBorder="1"/>
    <xf numFmtId="0" fontId="18" fillId="0" borderId="3" xfId="0" applyFont="1" applyBorder="1"/>
    <xf numFmtId="0" fontId="14" fillId="0" borderId="0" xfId="0" applyFont="1" applyBorder="1" applyAlignment="1">
      <alignment horizontal="left"/>
    </xf>
    <xf numFmtId="0" fontId="15" fillId="0" borderId="0" xfId="0" applyFont="1" applyBorder="1" applyAlignment="1">
      <alignment horizontal="left"/>
    </xf>
    <xf numFmtId="0" fontId="13" fillId="0" borderId="4" xfId="0" applyFont="1" applyBorder="1" applyAlignment="1">
      <alignment horizontal="center"/>
    </xf>
    <xf numFmtId="0" fontId="13" fillId="0" borderId="4" xfId="0" applyFont="1" applyBorder="1" applyAlignment="1">
      <alignment horizontal="left"/>
    </xf>
    <xf numFmtId="0" fontId="13" fillId="0" borderId="7" xfId="0" applyFont="1" applyBorder="1" applyAlignment="1">
      <alignment horizontal="left"/>
    </xf>
    <xf numFmtId="0" fontId="13" fillId="0" borderId="7" xfId="0" applyFont="1" applyBorder="1" applyAlignment="1">
      <alignment horizontal="center"/>
    </xf>
    <xf numFmtId="21" fontId="13" fillId="0" borderId="0" xfId="0" applyNumberFormat="1" applyFont="1" applyBorder="1" applyAlignment="1">
      <alignment horizontal="center"/>
    </xf>
    <xf numFmtId="46" fontId="13" fillId="0" borderId="0" xfId="0" applyNumberFormat="1" applyFont="1" applyBorder="1" applyAlignment="1">
      <alignment horizontal="center"/>
    </xf>
    <xf numFmtId="0" fontId="16" fillId="0" borderId="6" xfId="0" applyFont="1" applyBorder="1" applyAlignment="1">
      <alignment horizontal="center"/>
    </xf>
    <xf numFmtId="0" fontId="16" fillId="0" borderId="0" xfId="0" applyFont="1" applyBorder="1" applyAlignment="1">
      <alignment horizontal="center"/>
    </xf>
    <xf numFmtId="0" fontId="16" fillId="0" borderId="3" xfId="0" applyFont="1" applyBorder="1" applyAlignment="1">
      <alignment horizontal="center"/>
    </xf>
    <xf numFmtId="0" fontId="1" fillId="0" borderId="0" xfId="0" applyFont="1"/>
    <xf numFmtId="0" fontId="1" fillId="0" borderId="9" xfId="0" applyFont="1" applyBorder="1"/>
    <xf numFmtId="0" fontId="1" fillId="0" borderId="2" xfId="0" applyFont="1" applyBorder="1"/>
    <xf numFmtId="0" fontId="1" fillId="0" borderId="8" xfId="0" applyFont="1" applyBorder="1"/>
    <xf numFmtId="0" fontId="1" fillId="0" borderId="6" xfId="0" applyFont="1" applyBorder="1"/>
    <xf numFmtId="0" fontId="1" fillId="0" borderId="0" xfId="0" applyFont="1" applyBorder="1"/>
    <xf numFmtId="0" fontId="1" fillId="0" borderId="3" xfId="0" applyFont="1" applyBorder="1"/>
    <xf numFmtId="0" fontId="1" fillId="0" borderId="10" xfId="0" applyFont="1" applyBorder="1"/>
    <xf numFmtId="0" fontId="1" fillId="0" borderId="4" xfId="0" applyFont="1" applyBorder="1"/>
    <xf numFmtId="0" fontId="1" fillId="0" borderId="5" xfId="0" applyFont="1" applyBorder="1"/>
    <xf numFmtId="37" fontId="9" fillId="2" borderId="1" xfId="1" applyNumberFormat="1" applyFont="1" applyFill="1" applyBorder="1"/>
    <xf numFmtId="0" fontId="13" fillId="0" borderId="0" xfId="0" applyFont="1" applyBorder="1" applyAlignment="1">
      <alignment horizontal="left"/>
    </xf>
    <xf numFmtId="0" fontId="1" fillId="0" borderId="6" xfId="0" applyFont="1" applyBorder="1" applyAlignment="1">
      <alignment horizontal="center"/>
    </xf>
    <xf numFmtId="0" fontId="19" fillId="0" borderId="0" xfId="0" applyFont="1" applyBorder="1" applyAlignment="1">
      <alignment horizontal="left"/>
    </xf>
    <xf numFmtId="164" fontId="7" fillId="0" borderId="1" xfId="1" applyNumberFormat="1" applyFont="1" applyFill="1" applyBorder="1" applyAlignment="1">
      <alignment horizontal="center" wrapText="1"/>
    </xf>
    <xf numFmtId="0" fontId="6" fillId="0" borderId="1" xfId="0" applyFont="1" applyFill="1" applyBorder="1" applyAlignment="1">
      <alignment horizontal="center" wrapText="1"/>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J48"/>
  <sheetViews>
    <sheetView workbookViewId="0">
      <selection activeCell="G47" sqref="G47"/>
    </sheetView>
  </sheetViews>
  <sheetFormatPr defaultRowHeight="12.75"/>
  <cols>
    <col min="1" max="2" width="9.140625" style="61"/>
    <col min="3" max="3" width="9.28515625" style="61" customWidth="1"/>
    <col min="4" max="4" width="11.42578125" style="61" customWidth="1"/>
    <col min="5" max="5" width="12.85546875" style="61" customWidth="1"/>
    <col min="6" max="6" width="5.42578125" style="61" customWidth="1"/>
    <col min="7" max="8" width="9.140625" style="61"/>
    <col min="9" max="9" width="3.140625" style="61" customWidth="1"/>
    <col min="10" max="10" width="9.140625" style="61"/>
    <col min="11" max="11" width="1.85546875" style="61" customWidth="1"/>
    <col min="12" max="16384" width="9.140625" style="61"/>
  </cols>
  <sheetData>
    <row r="1" spans="1:10" ht="6.75" customHeight="1"/>
    <row r="2" spans="1:10">
      <c r="A2" s="62"/>
      <c r="B2" s="63"/>
      <c r="C2" s="63"/>
      <c r="D2" s="63"/>
      <c r="E2" s="63"/>
      <c r="F2" s="63"/>
      <c r="G2" s="63"/>
      <c r="H2" s="63"/>
      <c r="I2" s="63"/>
      <c r="J2" s="64"/>
    </row>
    <row r="3" spans="1:10" s="37" customFormat="1" ht="14.1" customHeight="1">
      <c r="A3" s="38"/>
      <c r="B3" s="39" t="s">
        <v>125</v>
      </c>
      <c r="C3" s="39"/>
      <c r="D3" s="39"/>
      <c r="E3" s="50" t="s">
        <v>149</v>
      </c>
      <c r="F3" s="50"/>
      <c r="G3" s="50"/>
      <c r="H3" s="50"/>
      <c r="I3" s="50"/>
      <c r="J3" s="40"/>
    </row>
    <row r="4" spans="1:10" s="37" customFormat="1" ht="14.1" customHeight="1">
      <c r="A4" s="38"/>
      <c r="B4" s="39" t="s">
        <v>126</v>
      </c>
      <c r="C4" s="39"/>
      <c r="D4" s="39"/>
      <c r="E4" s="51" t="s">
        <v>144</v>
      </c>
      <c r="F4" s="51"/>
      <c r="G4" s="51"/>
      <c r="H4" s="51"/>
      <c r="I4" s="51"/>
      <c r="J4" s="40"/>
    </row>
    <row r="5" spans="1:10" s="37" customFormat="1" ht="14.1" customHeight="1">
      <c r="A5" s="38"/>
      <c r="B5" s="39" t="s">
        <v>127</v>
      </c>
      <c r="C5" s="39"/>
      <c r="D5" s="39"/>
      <c r="E5" s="51" t="s">
        <v>145</v>
      </c>
      <c r="F5" s="51"/>
      <c r="G5" s="51"/>
      <c r="H5" s="51"/>
      <c r="I5" s="51"/>
      <c r="J5" s="40"/>
    </row>
    <row r="6" spans="1:10" s="37" customFormat="1" ht="14.1" customHeight="1">
      <c r="A6" s="38"/>
      <c r="B6" s="39"/>
      <c r="C6" s="39"/>
      <c r="D6" s="39"/>
      <c r="E6" s="39"/>
      <c r="F6" s="39"/>
      <c r="G6" s="52" t="s">
        <v>146</v>
      </c>
      <c r="H6" s="52"/>
      <c r="I6" s="39"/>
      <c r="J6" s="40"/>
    </row>
    <row r="7" spans="1:10" s="37" customFormat="1" ht="14.1" customHeight="1">
      <c r="A7" s="38"/>
      <c r="B7" s="39" t="s">
        <v>128</v>
      </c>
      <c r="C7" s="39"/>
      <c r="D7" s="39"/>
      <c r="E7" s="41" t="s">
        <v>148</v>
      </c>
      <c r="F7" s="42"/>
      <c r="G7" s="39"/>
      <c r="H7" s="39"/>
      <c r="I7" s="39"/>
      <c r="J7" s="40"/>
    </row>
    <row r="8" spans="1:10" s="37" customFormat="1" ht="14.1" customHeight="1">
      <c r="A8" s="38"/>
      <c r="B8" s="39" t="s">
        <v>129</v>
      </c>
      <c r="C8" s="39"/>
      <c r="D8" s="39"/>
      <c r="E8" s="43"/>
      <c r="F8" s="44"/>
      <c r="G8" s="39"/>
      <c r="H8" s="39"/>
      <c r="I8" s="39"/>
      <c r="J8" s="40"/>
    </row>
    <row r="9" spans="1:10" s="37" customFormat="1" ht="14.1" customHeight="1">
      <c r="A9" s="38"/>
      <c r="B9" s="39"/>
      <c r="C9" s="39"/>
      <c r="D9" s="39"/>
      <c r="E9" s="39"/>
      <c r="F9" s="39"/>
      <c r="G9" s="39"/>
      <c r="H9" s="39"/>
      <c r="I9" s="39"/>
      <c r="J9" s="40"/>
    </row>
    <row r="10" spans="1:10" s="37" customFormat="1" ht="14.1" customHeight="1">
      <c r="A10" s="38"/>
      <c r="B10" s="39" t="s">
        <v>130</v>
      </c>
      <c r="C10" s="39"/>
      <c r="D10" s="39"/>
      <c r="E10" s="53" t="s">
        <v>147</v>
      </c>
      <c r="F10" s="53"/>
      <c r="G10" s="53"/>
      <c r="H10" s="53"/>
      <c r="I10" s="53"/>
      <c r="J10" s="40"/>
    </row>
    <row r="11" spans="1:10" s="37" customFormat="1" ht="14.1" customHeight="1">
      <c r="A11" s="38"/>
      <c r="B11" s="39"/>
      <c r="C11" s="39"/>
      <c r="D11" s="39"/>
      <c r="E11" s="54"/>
      <c r="F11" s="54"/>
      <c r="G11" s="54"/>
      <c r="H11" s="54"/>
      <c r="I11" s="54"/>
      <c r="J11" s="40"/>
    </row>
    <row r="12" spans="1:10" s="37" customFormat="1" ht="14.1" customHeight="1">
      <c r="A12" s="38"/>
      <c r="B12" s="39"/>
      <c r="C12" s="39"/>
      <c r="D12" s="39"/>
      <c r="E12" s="54"/>
      <c r="F12" s="54"/>
      <c r="G12" s="54"/>
      <c r="H12" s="54"/>
      <c r="I12" s="54"/>
      <c r="J12" s="40"/>
    </row>
    <row r="13" spans="1:10">
      <c r="A13" s="65"/>
      <c r="B13" s="66"/>
      <c r="C13" s="66"/>
      <c r="D13" s="66"/>
      <c r="E13" s="66"/>
      <c r="F13" s="66"/>
      <c r="G13" s="66"/>
      <c r="H13" s="66"/>
      <c r="I13" s="66"/>
      <c r="J13" s="67"/>
    </row>
    <row r="14" spans="1:10">
      <c r="A14" s="65"/>
      <c r="B14" s="66"/>
      <c r="C14" s="66"/>
      <c r="D14" s="66"/>
      <c r="E14" s="66"/>
      <c r="F14" s="66"/>
      <c r="G14" s="66"/>
      <c r="H14" s="66"/>
      <c r="I14" s="66"/>
      <c r="J14" s="67"/>
    </row>
    <row r="15" spans="1:10">
      <c r="A15" s="65"/>
      <c r="B15" s="66"/>
      <c r="C15" s="66"/>
      <c r="D15" s="66"/>
      <c r="E15" s="66"/>
      <c r="F15" s="66"/>
      <c r="G15" s="66"/>
      <c r="H15" s="66"/>
      <c r="I15" s="66"/>
      <c r="J15" s="67"/>
    </row>
    <row r="16" spans="1:10">
      <c r="A16" s="65"/>
      <c r="B16" s="66"/>
      <c r="C16" s="66"/>
      <c r="D16" s="66"/>
      <c r="E16" s="66"/>
      <c r="F16" s="66"/>
      <c r="G16" s="66"/>
      <c r="H16" s="66"/>
      <c r="I16" s="66"/>
      <c r="J16" s="67"/>
    </row>
    <row r="17" spans="1:10">
      <c r="A17" s="65"/>
      <c r="B17" s="66"/>
      <c r="C17" s="66"/>
      <c r="D17" s="66"/>
      <c r="E17" s="66"/>
      <c r="F17" s="66"/>
      <c r="G17" s="66"/>
      <c r="H17" s="66"/>
      <c r="I17" s="66"/>
      <c r="J17" s="67"/>
    </row>
    <row r="18" spans="1:10">
      <c r="A18" s="65"/>
      <c r="B18" s="66"/>
      <c r="C18" s="66"/>
      <c r="D18" s="66"/>
      <c r="E18" s="66"/>
      <c r="F18" s="66"/>
      <c r="G18" s="66"/>
      <c r="H18" s="66"/>
      <c r="I18" s="66"/>
      <c r="J18" s="67"/>
    </row>
    <row r="19" spans="1:10">
      <c r="A19" s="65"/>
      <c r="B19" s="66"/>
      <c r="C19" s="66"/>
      <c r="D19" s="66"/>
      <c r="E19" s="66"/>
      <c r="F19" s="66"/>
      <c r="G19" s="66"/>
      <c r="H19" s="66"/>
      <c r="I19" s="66"/>
      <c r="J19" s="67"/>
    </row>
    <row r="20" spans="1:10">
      <c r="A20" s="65"/>
      <c r="B20" s="66"/>
      <c r="C20" s="66"/>
      <c r="D20" s="66"/>
      <c r="E20" s="66"/>
      <c r="F20" s="66"/>
      <c r="G20" s="66"/>
      <c r="H20" s="66"/>
      <c r="I20" s="66"/>
      <c r="J20" s="67"/>
    </row>
    <row r="21" spans="1:10">
      <c r="A21" s="65"/>
      <c r="C21" s="66"/>
      <c r="D21" s="66"/>
      <c r="E21" s="66"/>
      <c r="F21" s="66"/>
      <c r="G21" s="66"/>
      <c r="H21" s="66"/>
      <c r="I21" s="66"/>
      <c r="J21" s="67"/>
    </row>
    <row r="22" spans="1:10">
      <c r="A22" s="65"/>
      <c r="B22" s="66"/>
      <c r="C22" s="66"/>
      <c r="D22" s="66"/>
      <c r="E22" s="66"/>
      <c r="F22" s="66"/>
      <c r="G22" s="66"/>
      <c r="H22" s="66"/>
      <c r="I22" s="66"/>
      <c r="J22" s="67"/>
    </row>
    <row r="23" spans="1:10">
      <c r="A23" s="65"/>
      <c r="B23" s="66"/>
      <c r="C23" s="66"/>
      <c r="D23" s="66"/>
      <c r="E23" s="66"/>
      <c r="F23" s="66"/>
      <c r="G23" s="66"/>
      <c r="H23" s="66"/>
      <c r="I23" s="66"/>
      <c r="J23" s="67"/>
    </row>
    <row r="24" spans="1:10">
      <c r="A24" s="65"/>
      <c r="B24" s="66"/>
      <c r="C24" s="66"/>
      <c r="D24" s="66"/>
      <c r="E24" s="66"/>
      <c r="F24" s="66"/>
      <c r="G24" s="66"/>
      <c r="H24" s="66"/>
      <c r="I24" s="66"/>
      <c r="J24" s="67"/>
    </row>
    <row r="25" spans="1:10" ht="25.5">
      <c r="A25" s="58" t="s">
        <v>131</v>
      </c>
      <c r="B25" s="59"/>
      <c r="C25" s="59"/>
      <c r="D25" s="59"/>
      <c r="E25" s="59"/>
      <c r="F25" s="59"/>
      <c r="G25" s="59"/>
      <c r="H25" s="59"/>
      <c r="I25" s="59"/>
      <c r="J25" s="60"/>
    </row>
    <row r="26" spans="1:10" ht="16.5" customHeight="1">
      <c r="A26" s="65"/>
      <c r="B26" s="72" t="s">
        <v>132</v>
      </c>
      <c r="C26" s="44"/>
      <c r="D26" s="44"/>
      <c r="E26" s="44"/>
      <c r="F26" s="44"/>
      <c r="G26" s="44"/>
      <c r="H26" s="44"/>
      <c r="I26" s="44"/>
      <c r="J26" s="67"/>
    </row>
    <row r="27" spans="1:10">
      <c r="A27" s="73"/>
      <c r="B27" s="72" t="s">
        <v>133</v>
      </c>
      <c r="C27" s="44"/>
      <c r="D27" s="44"/>
      <c r="E27" s="44"/>
      <c r="F27" s="44"/>
      <c r="G27" s="44"/>
      <c r="H27" s="44"/>
      <c r="I27" s="44"/>
      <c r="J27" s="67"/>
    </row>
    <row r="28" spans="1:10">
      <c r="A28" s="65"/>
      <c r="B28" s="66"/>
      <c r="C28" s="66"/>
      <c r="D28" s="66"/>
      <c r="E28" s="66"/>
      <c r="F28" s="66"/>
      <c r="G28" s="66"/>
      <c r="H28" s="66"/>
      <c r="I28" s="66"/>
      <c r="J28" s="67"/>
    </row>
    <row r="29" spans="1:10">
      <c r="A29" s="65"/>
      <c r="B29" s="66"/>
      <c r="C29" s="66"/>
      <c r="D29" s="66"/>
      <c r="E29" s="66"/>
      <c r="F29" s="66"/>
      <c r="G29" s="66"/>
      <c r="H29" s="66"/>
      <c r="I29" s="66"/>
      <c r="J29" s="67"/>
    </row>
    <row r="30" spans="1:10" ht="32.25">
      <c r="A30" s="65"/>
      <c r="B30" s="66"/>
      <c r="C30" s="66"/>
      <c r="D30" s="66"/>
      <c r="E30" s="45" t="s">
        <v>150</v>
      </c>
      <c r="F30" s="66"/>
      <c r="G30" s="66"/>
      <c r="H30" s="66"/>
      <c r="I30" s="66"/>
      <c r="J30" s="67"/>
    </row>
    <row r="31" spans="1:10">
      <c r="A31" s="65"/>
      <c r="B31" s="66"/>
      <c r="C31" s="66"/>
      <c r="D31" s="66"/>
      <c r="E31" s="66"/>
      <c r="F31" s="66"/>
      <c r="G31" s="66"/>
      <c r="H31" s="66"/>
      <c r="I31" s="66"/>
      <c r="J31" s="67"/>
    </row>
    <row r="32" spans="1:10">
      <c r="A32" s="65"/>
      <c r="B32" s="66"/>
      <c r="C32" s="66"/>
      <c r="D32" s="66"/>
      <c r="E32" s="66"/>
      <c r="F32" s="66"/>
      <c r="G32" s="66"/>
      <c r="H32" s="66"/>
      <c r="I32" s="66"/>
      <c r="J32" s="67"/>
    </row>
    <row r="33" spans="1:10">
      <c r="A33" s="65"/>
      <c r="B33" s="66"/>
      <c r="C33" s="66"/>
      <c r="D33" s="66"/>
      <c r="E33" s="66"/>
      <c r="F33" s="66"/>
      <c r="G33" s="66"/>
      <c r="H33" s="66"/>
      <c r="I33" s="66"/>
      <c r="J33" s="67"/>
    </row>
    <row r="34" spans="1:10">
      <c r="A34" s="65"/>
      <c r="B34" s="66"/>
      <c r="C34" s="66"/>
      <c r="D34" s="66"/>
      <c r="E34" s="66"/>
      <c r="F34" s="66"/>
      <c r="G34" s="66"/>
      <c r="H34" s="66"/>
      <c r="I34" s="66"/>
      <c r="J34" s="67"/>
    </row>
    <row r="35" spans="1:10" ht="9" customHeight="1">
      <c r="A35" s="65"/>
      <c r="B35" s="66"/>
      <c r="C35" s="66"/>
      <c r="D35" s="66"/>
      <c r="E35" s="66"/>
      <c r="F35" s="66"/>
      <c r="G35" s="66"/>
      <c r="H35" s="66"/>
      <c r="I35" s="66"/>
      <c r="J35" s="67"/>
    </row>
    <row r="36" spans="1:10">
      <c r="A36" s="65"/>
      <c r="B36" s="66"/>
      <c r="C36" s="66"/>
      <c r="D36" s="66"/>
      <c r="E36" s="66"/>
      <c r="F36" s="66"/>
      <c r="G36" s="66"/>
      <c r="H36" s="66"/>
      <c r="I36" s="66"/>
      <c r="J36" s="67"/>
    </row>
    <row r="37" spans="1:10">
      <c r="A37" s="65"/>
      <c r="B37" s="66"/>
      <c r="C37" s="66"/>
      <c r="D37" s="66"/>
      <c r="E37" s="66"/>
      <c r="F37" s="66"/>
      <c r="G37" s="66"/>
      <c r="H37" s="66"/>
      <c r="I37" s="66"/>
      <c r="J37" s="67"/>
    </row>
    <row r="38" spans="1:10" s="37" customFormat="1" ht="12.95" customHeight="1">
      <c r="A38" s="38"/>
      <c r="B38" s="39" t="s">
        <v>134</v>
      </c>
      <c r="C38" s="39"/>
      <c r="D38" s="39"/>
      <c r="E38" s="39"/>
      <c r="F38" s="39"/>
      <c r="G38" s="52" t="s">
        <v>135</v>
      </c>
      <c r="H38" s="52"/>
      <c r="I38" s="39"/>
      <c r="J38" s="40"/>
    </row>
    <row r="39" spans="1:10" s="37" customFormat="1" ht="12.95" customHeight="1">
      <c r="A39" s="38"/>
      <c r="B39" s="39" t="s">
        <v>136</v>
      </c>
      <c r="C39" s="39"/>
      <c r="D39" s="39"/>
      <c r="E39" s="39"/>
      <c r="F39" s="39"/>
      <c r="G39" s="55" t="s">
        <v>137</v>
      </c>
      <c r="H39" s="55"/>
      <c r="I39" s="39"/>
      <c r="J39" s="40"/>
    </row>
    <row r="40" spans="1:10" s="37" customFormat="1" ht="12.95" customHeight="1">
      <c r="A40" s="38"/>
      <c r="B40" s="39" t="s">
        <v>138</v>
      </c>
      <c r="C40" s="39"/>
      <c r="D40" s="39"/>
      <c r="E40" s="39"/>
      <c r="F40" s="39"/>
      <c r="G40" s="55" t="s">
        <v>124</v>
      </c>
      <c r="H40" s="55"/>
      <c r="I40" s="39"/>
      <c r="J40" s="40"/>
    </row>
    <row r="41" spans="1:10" s="37" customFormat="1" ht="12.95" customHeight="1">
      <c r="A41" s="38"/>
      <c r="B41" s="39" t="s">
        <v>139</v>
      </c>
      <c r="C41" s="39"/>
      <c r="D41" s="39"/>
      <c r="E41" s="39"/>
      <c r="F41" s="39"/>
      <c r="G41" s="55" t="s">
        <v>124</v>
      </c>
      <c r="H41" s="55"/>
      <c r="I41" s="39"/>
      <c r="J41" s="40"/>
    </row>
    <row r="42" spans="1:10">
      <c r="A42" s="65"/>
      <c r="B42" s="66"/>
      <c r="C42" s="66"/>
      <c r="D42" s="66"/>
      <c r="E42" s="66"/>
      <c r="F42" s="66"/>
      <c r="G42" s="66"/>
      <c r="H42" s="66"/>
      <c r="I42" s="66"/>
      <c r="J42" s="67"/>
    </row>
    <row r="43" spans="1:10" s="46" customFormat="1" ht="12.95" customHeight="1">
      <c r="A43" s="47"/>
      <c r="B43" s="39" t="s">
        <v>140</v>
      </c>
      <c r="C43" s="39"/>
      <c r="D43" s="39"/>
      <c r="E43" s="39"/>
      <c r="F43" s="44" t="s">
        <v>141</v>
      </c>
      <c r="G43" s="56" t="s">
        <v>152</v>
      </c>
      <c r="H43" s="44"/>
      <c r="I43" s="48"/>
      <c r="J43" s="49"/>
    </row>
    <row r="44" spans="1:10" s="46" customFormat="1" ht="12.95" customHeight="1">
      <c r="A44" s="47"/>
      <c r="B44" s="39"/>
      <c r="C44" s="39"/>
      <c r="D44" s="39"/>
      <c r="E44" s="39"/>
      <c r="F44" s="44" t="s">
        <v>142</v>
      </c>
      <c r="G44" s="57" t="s">
        <v>153</v>
      </c>
      <c r="H44" s="44"/>
      <c r="I44" s="48"/>
      <c r="J44" s="49"/>
    </row>
    <row r="45" spans="1:10" s="46" customFormat="1" ht="7.5" customHeight="1">
      <c r="A45" s="47"/>
      <c r="B45" s="39"/>
      <c r="C45" s="39"/>
      <c r="D45" s="39"/>
      <c r="E45" s="39"/>
      <c r="F45" s="44"/>
      <c r="G45" s="44"/>
      <c r="H45" s="44"/>
      <c r="I45" s="48"/>
      <c r="J45" s="49"/>
    </row>
    <row r="46" spans="1:10" s="46" customFormat="1" ht="12.95" customHeight="1">
      <c r="A46" s="47"/>
      <c r="B46" s="39" t="s">
        <v>143</v>
      </c>
      <c r="C46" s="39"/>
      <c r="D46" s="39"/>
      <c r="E46" s="44"/>
      <c r="F46" s="39"/>
      <c r="G46" s="41" t="s">
        <v>154</v>
      </c>
      <c r="H46" s="41"/>
      <c r="I46" s="48"/>
      <c r="J46" s="49"/>
    </row>
    <row r="47" spans="1:10" ht="22.5" customHeight="1">
      <c r="A47" s="68"/>
      <c r="B47" s="69"/>
      <c r="C47" s="69"/>
      <c r="D47" s="69"/>
      <c r="E47" s="69"/>
      <c r="F47" s="69"/>
      <c r="G47" s="69"/>
      <c r="H47" s="69"/>
      <c r="I47" s="69"/>
      <c r="J47" s="70"/>
    </row>
    <row r="48" spans="1:10" ht="6.75" customHeight="1"/>
  </sheetData>
  <phoneticPr fontId="3" type="noConversion"/>
  <pageMargins left="0.81"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dimension ref="A2:K64"/>
  <sheetViews>
    <sheetView tabSelected="1" topLeftCell="A4" zoomScale="80" zoomScaleNormal="80" workbookViewId="0">
      <selection activeCell="C54" sqref="C54"/>
    </sheetView>
  </sheetViews>
  <sheetFormatPr defaultRowHeight="15.75"/>
  <cols>
    <col min="1" max="1" width="43.5703125" style="4" bestFit="1" customWidth="1"/>
    <col min="2" max="2" width="14.5703125" style="9" customWidth="1"/>
    <col min="3" max="3" width="14.42578125" style="9" customWidth="1"/>
    <col min="4" max="4" width="4" style="9" customWidth="1"/>
    <col min="5" max="5" width="6.5703125" style="4" customWidth="1"/>
    <col min="6" max="6" width="49.28515625" style="4" bestFit="1" customWidth="1"/>
    <col min="7" max="7" width="4" style="4" customWidth="1"/>
    <col min="8" max="8" width="8.140625" style="4" customWidth="1"/>
    <col min="9" max="10" width="13.7109375" style="9" customWidth="1"/>
    <col min="11" max="16384" width="9.140625" style="4"/>
  </cols>
  <sheetData>
    <row r="2" spans="1:10">
      <c r="A2" s="74" t="s">
        <v>149</v>
      </c>
      <c r="F2" s="74" t="s">
        <v>149</v>
      </c>
    </row>
    <row r="3" spans="1:10">
      <c r="A3" s="72" t="s">
        <v>144</v>
      </c>
      <c r="F3" s="72" t="s">
        <v>144</v>
      </c>
    </row>
    <row r="5" spans="1:10" ht="14.25" customHeight="1">
      <c r="A5" s="12" t="s">
        <v>11</v>
      </c>
      <c r="B5" s="20">
        <v>2018</v>
      </c>
      <c r="C5" s="20">
        <v>2017</v>
      </c>
      <c r="D5" s="20"/>
      <c r="E5" s="11"/>
      <c r="F5" s="12" t="s">
        <v>3</v>
      </c>
      <c r="G5" s="12" t="s">
        <v>81</v>
      </c>
      <c r="H5" s="12" t="s">
        <v>10</v>
      </c>
      <c r="I5" s="20">
        <v>2018</v>
      </c>
      <c r="J5" s="20">
        <v>2017</v>
      </c>
    </row>
    <row r="6" spans="1:10" ht="13.5" customHeight="1">
      <c r="A6" s="11"/>
      <c r="B6" s="14"/>
      <c r="C6" s="14"/>
      <c r="D6" s="14"/>
      <c r="E6" s="11"/>
      <c r="F6" s="11"/>
      <c r="G6" s="11"/>
      <c r="H6" s="11"/>
      <c r="I6" s="14"/>
      <c r="J6" s="14"/>
    </row>
    <row r="7" spans="1:10" ht="17.25" customHeight="1">
      <c r="A7" s="12" t="s">
        <v>49</v>
      </c>
      <c r="B7" s="13">
        <f>B8+B11+B15+B22+B29+B30+B31</f>
        <v>25065.24</v>
      </c>
      <c r="C7" s="13">
        <f>C8+C11+C15+C22+C29+C30+C31</f>
        <v>0</v>
      </c>
      <c r="D7" s="13"/>
      <c r="E7" s="12" t="s">
        <v>15</v>
      </c>
      <c r="F7" s="12" t="s">
        <v>47</v>
      </c>
      <c r="G7" s="12"/>
      <c r="H7" s="11"/>
      <c r="I7" s="13">
        <f>I8+I9+I14+I26+I27</f>
        <v>1878887</v>
      </c>
      <c r="J7" s="13">
        <f>J8+J9+J14+J26+J27</f>
        <v>0</v>
      </c>
    </row>
    <row r="8" spans="1:10" ht="13.5" customHeight="1">
      <c r="A8" s="12" t="s">
        <v>50</v>
      </c>
      <c r="B8" s="14">
        <f>SUM(B9:B10)</f>
        <v>25065.24</v>
      </c>
      <c r="C8" s="14">
        <f>SUM(C9:C10)</f>
        <v>0</v>
      </c>
      <c r="D8" s="14"/>
      <c r="E8" s="12">
        <v>1</v>
      </c>
      <c r="F8" s="12" t="s">
        <v>46</v>
      </c>
      <c r="G8" s="12"/>
      <c r="H8" s="11"/>
      <c r="I8" s="16"/>
      <c r="J8" s="16"/>
    </row>
    <row r="9" spans="1:10" ht="13.5" customHeight="1">
      <c r="A9" s="17" t="s">
        <v>102</v>
      </c>
      <c r="B9" s="16">
        <v>25065.24</v>
      </c>
      <c r="C9" s="16">
        <v>0</v>
      </c>
      <c r="D9" s="16"/>
      <c r="E9" s="12">
        <v>2</v>
      </c>
      <c r="F9" s="12" t="s">
        <v>45</v>
      </c>
      <c r="G9" s="12"/>
      <c r="H9" s="11"/>
      <c r="I9" s="14">
        <f>SUM(I10:I12)</f>
        <v>1689700</v>
      </c>
      <c r="J9" s="14">
        <v>0</v>
      </c>
    </row>
    <row r="10" spans="1:10" ht="13.5" customHeight="1">
      <c r="A10" s="17" t="s">
        <v>103</v>
      </c>
      <c r="B10" s="16"/>
      <c r="C10" s="16">
        <v>0</v>
      </c>
      <c r="D10" s="16"/>
      <c r="E10" s="11" t="s">
        <v>16</v>
      </c>
      <c r="F10" s="17" t="s">
        <v>44</v>
      </c>
      <c r="G10" s="17"/>
      <c r="H10" s="11"/>
      <c r="I10" s="16">
        <f>989700+700000</f>
        <v>1689700</v>
      </c>
      <c r="J10" s="16">
        <v>0</v>
      </c>
    </row>
    <row r="11" spans="1:10" ht="13.5" customHeight="1">
      <c r="A11" s="12" t="s">
        <v>51</v>
      </c>
      <c r="B11" s="14"/>
      <c r="C11" s="14">
        <f>SUM(C12:C13)</f>
        <v>0</v>
      </c>
      <c r="D11" s="14"/>
      <c r="E11" s="11" t="s">
        <v>17</v>
      </c>
      <c r="F11" s="17" t="s">
        <v>43</v>
      </c>
      <c r="G11" s="17"/>
      <c r="H11" s="11"/>
      <c r="I11" s="16"/>
      <c r="J11" s="16"/>
    </row>
    <row r="12" spans="1:10" ht="13.5" customHeight="1">
      <c r="A12" s="17" t="s">
        <v>0</v>
      </c>
      <c r="B12" s="16"/>
      <c r="C12" s="16"/>
      <c r="D12" s="16"/>
      <c r="E12" s="11" t="s">
        <v>19</v>
      </c>
      <c r="F12" s="17" t="s">
        <v>42</v>
      </c>
      <c r="G12" s="17"/>
      <c r="H12" s="11"/>
      <c r="I12" s="16"/>
      <c r="J12" s="16"/>
    </row>
    <row r="13" spans="1:10" ht="13.5" customHeight="1">
      <c r="A13" s="17" t="s">
        <v>1</v>
      </c>
      <c r="B13" s="16"/>
      <c r="C13" s="16"/>
      <c r="D13" s="16"/>
      <c r="E13" s="15"/>
      <c r="F13" s="15"/>
      <c r="G13" s="15"/>
      <c r="H13" s="15"/>
      <c r="I13" s="18"/>
      <c r="J13" s="18"/>
    </row>
    <row r="14" spans="1:10" ht="13.5" customHeight="1">
      <c r="A14" s="12"/>
      <c r="B14" s="14"/>
      <c r="C14" s="14"/>
      <c r="D14" s="14"/>
      <c r="E14" s="12">
        <v>3</v>
      </c>
      <c r="F14" s="12" t="s">
        <v>48</v>
      </c>
      <c r="G14" s="12"/>
      <c r="H14" s="11"/>
      <c r="I14" s="14">
        <f>SUM(I15:I24)</f>
        <v>189187</v>
      </c>
      <c r="J14" s="14">
        <v>0</v>
      </c>
    </row>
    <row r="15" spans="1:10" ht="13.5" customHeight="1">
      <c r="A15" s="12" t="s">
        <v>52</v>
      </c>
      <c r="B15" s="14">
        <f>SUM(B16:B21)</f>
        <v>0</v>
      </c>
      <c r="C15" s="14">
        <f>SUM(C16:C21)</f>
        <v>0</v>
      </c>
      <c r="D15" s="14"/>
      <c r="E15" s="11" t="s">
        <v>16</v>
      </c>
      <c r="F15" s="17" t="s">
        <v>41</v>
      </c>
      <c r="G15" s="17"/>
      <c r="H15" s="11"/>
      <c r="I15" s="16">
        <v>0</v>
      </c>
      <c r="J15" s="16">
        <v>0</v>
      </c>
    </row>
    <row r="16" spans="1:10" ht="13.5" customHeight="1">
      <c r="A16" s="17" t="s">
        <v>53</v>
      </c>
      <c r="B16" s="16">
        <v>0</v>
      </c>
      <c r="C16" s="16">
        <v>0</v>
      </c>
      <c r="D16" s="16"/>
      <c r="E16" s="11" t="s">
        <v>17</v>
      </c>
      <c r="F16" s="17" t="s">
        <v>40</v>
      </c>
      <c r="G16" s="17"/>
      <c r="H16" s="11"/>
      <c r="I16" s="16">
        <v>108000</v>
      </c>
      <c r="J16" s="16">
        <v>0</v>
      </c>
    </row>
    <row r="17" spans="1:10" ht="13.5" customHeight="1">
      <c r="A17" s="17" t="s">
        <v>54</v>
      </c>
      <c r="B17" s="16">
        <v>0</v>
      </c>
      <c r="C17" s="16">
        <v>0</v>
      </c>
      <c r="D17" s="16"/>
      <c r="E17" s="11" t="s">
        <v>19</v>
      </c>
      <c r="F17" s="17" t="s">
        <v>121</v>
      </c>
      <c r="G17" s="17"/>
      <c r="H17" s="11"/>
      <c r="I17" s="16">
        <v>0</v>
      </c>
      <c r="J17" s="16">
        <v>0</v>
      </c>
    </row>
    <row r="18" spans="1:10" ht="13.5" customHeight="1">
      <c r="A18" s="17" t="s">
        <v>55</v>
      </c>
      <c r="B18" s="16"/>
      <c r="C18" s="16"/>
      <c r="D18" s="16"/>
      <c r="E18" s="15" t="s">
        <v>117</v>
      </c>
      <c r="F18" s="15" t="s">
        <v>114</v>
      </c>
      <c r="G18" s="15"/>
      <c r="H18" s="15"/>
      <c r="I18" s="16">
        <v>61196</v>
      </c>
      <c r="J18" s="16">
        <v>0</v>
      </c>
    </row>
    <row r="19" spans="1:10" ht="13.5" customHeight="1">
      <c r="A19" s="17" t="s">
        <v>56</v>
      </c>
      <c r="B19" s="16"/>
      <c r="C19" s="16"/>
      <c r="D19" s="16"/>
      <c r="E19" s="15" t="s">
        <v>20</v>
      </c>
      <c r="F19" s="15" t="s">
        <v>118</v>
      </c>
      <c r="G19" s="15"/>
      <c r="H19" s="15"/>
      <c r="I19" s="16"/>
      <c r="J19" s="16"/>
    </row>
    <row r="20" spans="1:10" ht="13.5" customHeight="1">
      <c r="A20" s="17" t="s">
        <v>119</v>
      </c>
      <c r="B20" s="16">
        <v>0</v>
      </c>
      <c r="C20" s="16">
        <v>0</v>
      </c>
      <c r="D20" s="16"/>
      <c r="E20" s="11" t="s">
        <v>105</v>
      </c>
      <c r="F20" s="19" t="s">
        <v>108</v>
      </c>
      <c r="G20" s="17"/>
      <c r="H20" s="11"/>
      <c r="I20" s="16">
        <v>0</v>
      </c>
      <c r="J20" s="16">
        <v>0</v>
      </c>
    </row>
    <row r="21" spans="1:10" ht="13.5" customHeight="1">
      <c r="A21" s="19" t="s">
        <v>120</v>
      </c>
      <c r="B21" s="16"/>
      <c r="C21" s="16">
        <v>0</v>
      </c>
      <c r="D21" s="16"/>
      <c r="E21" s="15" t="s">
        <v>109</v>
      </c>
      <c r="F21" s="19" t="s">
        <v>111</v>
      </c>
      <c r="G21" s="15"/>
      <c r="H21" s="11"/>
      <c r="I21" s="16">
        <v>0</v>
      </c>
      <c r="J21" s="16">
        <v>0</v>
      </c>
    </row>
    <row r="22" spans="1:10" ht="13.5" customHeight="1">
      <c r="A22" s="12" t="s">
        <v>123</v>
      </c>
      <c r="B22" s="14">
        <f>SUM(B23:B28)</f>
        <v>0</v>
      </c>
      <c r="C22" s="14">
        <f>SUM(C23:C28)</f>
        <v>0</v>
      </c>
      <c r="D22" s="14"/>
      <c r="E22" s="15" t="s">
        <v>113</v>
      </c>
      <c r="F22" s="19" t="s">
        <v>112</v>
      </c>
      <c r="G22" s="15"/>
      <c r="H22" s="11"/>
      <c r="I22" s="16">
        <f>19991</f>
        <v>19991</v>
      </c>
      <c r="J22" s="16"/>
    </row>
    <row r="23" spans="1:10" ht="13.5" customHeight="1">
      <c r="A23" s="17" t="s">
        <v>57</v>
      </c>
      <c r="B23" s="16"/>
      <c r="C23" s="16"/>
      <c r="D23" s="16"/>
      <c r="E23" s="11" t="s">
        <v>109</v>
      </c>
      <c r="F23" s="17" t="s">
        <v>39</v>
      </c>
      <c r="G23" s="17"/>
      <c r="H23" s="15"/>
      <c r="I23" s="16"/>
      <c r="J23" s="16"/>
    </row>
    <row r="24" spans="1:10" ht="13.5" customHeight="1">
      <c r="A24" s="17" t="s">
        <v>58</v>
      </c>
      <c r="B24" s="16"/>
      <c r="C24" s="16"/>
      <c r="D24" s="16"/>
      <c r="E24" s="11" t="s">
        <v>113</v>
      </c>
      <c r="F24" s="19" t="s">
        <v>110</v>
      </c>
      <c r="G24" s="12"/>
      <c r="H24" s="15"/>
      <c r="I24" s="16"/>
      <c r="J24" s="16"/>
    </row>
    <row r="25" spans="1:10" ht="13.5" customHeight="1">
      <c r="A25" s="17" t="s">
        <v>59</v>
      </c>
      <c r="B25" s="16"/>
      <c r="C25" s="16"/>
      <c r="D25" s="16"/>
      <c r="E25" s="15"/>
      <c r="F25" s="15"/>
      <c r="G25" s="15"/>
      <c r="H25" s="15"/>
      <c r="I25" s="18"/>
      <c r="J25" s="18"/>
    </row>
    <row r="26" spans="1:10" ht="13.5" customHeight="1">
      <c r="A26" s="17" t="s">
        <v>60</v>
      </c>
      <c r="B26" s="16"/>
      <c r="C26" s="16"/>
      <c r="D26" s="16"/>
      <c r="E26" s="12">
        <v>4</v>
      </c>
      <c r="F26" s="12" t="s">
        <v>32</v>
      </c>
      <c r="G26" s="12"/>
      <c r="H26" s="11"/>
      <c r="I26" s="16"/>
      <c r="J26" s="16"/>
    </row>
    <row r="27" spans="1:10" ht="13.5" customHeight="1">
      <c r="A27" s="17" t="s">
        <v>61</v>
      </c>
      <c r="B27" s="16"/>
      <c r="C27" s="16"/>
      <c r="D27" s="16"/>
      <c r="E27" s="12">
        <v>5</v>
      </c>
      <c r="F27" s="12" t="s">
        <v>38</v>
      </c>
      <c r="G27" s="12"/>
      <c r="H27" s="11"/>
      <c r="I27" s="16"/>
      <c r="J27" s="16"/>
    </row>
    <row r="28" spans="1:10" ht="13.5" customHeight="1">
      <c r="A28" s="12"/>
      <c r="B28" s="14"/>
      <c r="C28" s="14"/>
      <c r="D28" s="14"/>
      <c r="E28" s="11"/>
      <c r="F28" s="12"/>
      <c r="G28" s="12"/>
      <c r="H28" s="11"/>
      <c r="I28" s="13"/>
      <c r="J28" s="13"/>
    </row>
    <row r="29" spans="1:10" ht="13.5" customHeight="1">
      <c r="A29" s="12" t="s">
        <v>62</v>
      </c>
      <c r="B29" s="16"/>
      <c r="C29" s="16"/>
      <c r="D29" s="16"/>
      <c r="E29" s="12" t="s">
        <v>18</v>
      </c>
      <c r="F29" s="12" t="s">
        <v>4</v>
      </c>
      <c r="G29" s="12"/>
      <c r="H29" s="11"/>
      <c r="I29" s="13">
        <f>I30+I34+I35+I36</f>
        <v>0</v>
      </c>
      <c r="J29" s="13">
        <f>J30+J34+J35+J36</f>
        <v>0</v>
      </c>
    </row>
    <row r="30" spans="1:10" ht="13.5" customHeight="1">
      <c r="A30" s="12" t="s">
        <v>63</v>
      </c>
      <c r="B30" s="16"/>
      <c r="C30" s="16"/>
      <c r="D30" s="16"/>
      <c r="E30" s="12">
        <v>1</v>
      </c>
      <c r="F30" s="12" t="s">
        <v>37</v>
      </c>
      <c r="G30" s="17"/>
      <c r="H30" s="11"/>
      <c r="I30" s="14">
        <f>SUM(I31:I33)</f>
        <v>0</v>
      </c>
      <c r="J30" s="14">
        <f>SUM(J31:J33)</f>
        <v>0</v>
      </c>
    </row>
    <row r="31" spans="1:10" ht="13.5" customHeight="1">
      <c r="A31" s="12" t="s">
        <v>64</v>
      </c>
      <c r="B31" s="16"/>
      <c r="C31" s="16"/>
      <c r="D31" s="16"/>
      <c r="E31" s="11" t="s">
        <v>16</v>
      </c>
      <c r="F31" s="17" t="s">
        <v>36</v>
      </c>
      <c r="G31" s="17"/>
      <c r="H31" s="11"/>
      <c r="I31" s="16"/>
      <c r="J31" s="16"/>
    </row>
    <row r="32" spans="1:10" ht="15" customHeight="1">
      <c r="A32" s="12" t="s">
        <v>65</v>
      </c>
      <c r="B32" s="13">
        <f>B33+B39+B45+B46+B51+B52</f>
        <v>2526116</v>
      </c>
      <c r="C32" s="13">
        <f>C33+C39+C45+C46+C51+C52</f>
        <v>0</v>
      </c>
      <c r="D32" s="13"/>
      <c r="E32" s="11" t="s">
        <v>17</v>
      </c>
      <c r="F32" s="17" t="s">
        <v>35</v>
      </c>
      <c r="G32" s="17"/>
      <c r="H32" s="11"/>
      <c r="I32" s="16"/>
      <c r="J32" s="16"/>
    </row>
    <row r="33" spans="1:11" ht="13.5" customHeight="1">
      <c r="A33" s="12" t="s">
        <v>66</v>
      </c>
      <c r="B33" s="14">
        <f>SUM(B34:B38)</f>
        <v>0</v>
      </c>
      <c r="C33" s="14">
        <v>0</v>
      </c>
      <c r="D33" s="14"/>
      <c r="E33" s="11"/>
      <c r="F33" s="12"/>
      <c r="G33" s="12"/>
      <c r="H33" s="11"/>
      <c r="I33" s="16"/>
      <c r="J33" s="16"/>
    </row>
    <row r="34" spans="1:11" ht="13.5" customHeight="1">
      <c r="A34" s="17" t="s">
        <v>67</v>
      </c>
      <c r="B34" s="16"/>
      <c r="C34" s="16"/>
      <c r="D34" s="16"/>
      <c r="E34" s="12">
        <v>2</v>
      </c>
      <c r="F34" s="12" t="s">
        <v>34</v>
      </c>
      <c r="G34" s="17"/>
      <c r="H34" s="11"/>
      <c r="I34" s="16"/>
      <c r="J34" s="16"/>
    </row>
    <row r="35" spans="1:11" ht="13.5" customHeight="1">
      <c r="A35" s="17" t="s">
        <v>68</v>
      </c>
      <c r="B35" s="16"/>
      <c r="C35" s="16"/>
      <c r="D35" s="16"/>
      <c r="E35" s="12">
        <v>3</v>
      </c>
      <c r="F35" s="12" t="s">
        <v>33</v>
      </c>
      <c r="G35" s="17"/>
      <c r="H35" s="11"/>
      <c r="I35" s="16"/>
      <c r="J35" s="16"/>
    </row>
    <row r="36" spans="1:11" ht="13.5" customHeight="1">
      <c r="A36" s="17" t="s">
        <v>69</v>
      </c>
      <c r="B36" s="16"/>
      <c r="C36" s="16"/>
      <c r="D36" s="16"/>
      <c r="E36" s="12">
        <v>4</v>
      </c>
      <c r="F36" s="12" t="s">
        <v>32</v>
      </c>
      <c r="G36" s="17"/>
      <c r="H36" s="11"/>
      <c r="I36" s="16"/>
      <c r="J36" s="16"/>
    </row>
    <row r="37" spans="1:11" ht="13.5" customHeight="1">
      <c r="A37" s="17" t="s">
        <v>70</v>
      </c>
      <c r="B37" s="16">
        <v>0</v>
      </c>
      <c r="C37" s="16">
        <v>0</v>
      </c>
      <c r="D37" s="16"/>
      <c r="E37" s="11"/>
      <c r="F37" s="12"/>
      <c r="G37" s="11"/>
      <c r="H37" s="11"/>
      <c r="I37" s="13"/>
      <c r="J37" s="13"/>
    </row>
    <row r="38" spans="1:11" ht="13.5" customHeight="1">
      <c r="A38" s="15"/>
      <c r="B38" s="16"/>
      <c r="C38" s="16"/>
      <c r="D38" s="16"/>
      <c r="E38" s="11"/>
      <c r="F38" s="12" t="s">
        <v>5</v>
      </c>
      <c r="G38" s="12"/>
      <c r="H38" s="11"/>
      <c r="I38" s="13">
        <f>I29+I7</f>
        <v>1878887</v>
      </c>
      <c r="J38" s="13">
        <f>J29+J7</f>
        <v>0</v>
      </c>
    </row>
    <row r="39" spans="1:11" ht="13.5" customHeight="1">
      <c r="A39" s="12" t="s">
        <v>71</v>
      </c>
      <c r="B39" s="14">
        <f>SUM(B40:B44)</f>
        <v>2526116</v>
      </c>
      <c r="C39" s="14">
        <f>SUM(C40:C44)</f>
        <v>0</v>
      </c>
      <c r="D39" s="14"/>
      <c r="E39" s="12" t="s">
        <v>21</v>
      </c>
      <c r="F39" s="12" t="s">
        <v>6</v>
      </c>
      <c r="G39" s="12"/>
      <c r="H39" s="11"/>
      <c r="I39" s="13">
        <f>SUM(I40:I51)</f>
        <v>672293.55</v>
      </c>
      <c r="J39" s="13">
        <f>SUM(J40:J51)</f>
        <v>0</v>
      </c>
      <c r="K39" s="34"/>
    </row>
    <row r="40" spans="1:11" ht="13.5" customHeight="1">
      <c r="A40" s="17" t="s">
        <v>72</v>
      </c>
      <c r="B40" s="16"/>
      <c r="C40" s="16"/>
      <c r="D40" s="16"/>
      <c r="E40" s="12">
        <v>1</v>
      </c>
      <c r="F40" s="17" t="s">
        <v>22</v>
      </c>
      <c r="G40" s="17"/>
      <c r="H40" s="11"/>
      <c r="I40" s="16"/>
      <c r="J40" s="16"/>
    </row>
    <row r="41" spans="1:11" ht="13.5" customHeight="1">
      <c r="A41" s="17" t="s">
        <v>73</v>
      </c>
      <c r="B41" s="16"/>
      <c r="C41" s="16"/>
      <c r="D41" s="16"/>
      <c r="E41" s="12"/>
      <c r="F41" s="17" t="s">
        <v>7</v>
      </c>
      <c r="G41" s="17"/>
      <c r="H41" s="11"/>
      <c r="I41" s="16"/>
      <c r="J41" s="16"/>
    </row>
    <row r="42" spans="1:11" ht="13.5" customHeight="1">
      <c r="A42" s="17" t="s">
        <v>74</v>
      </c>
      <c r="B42" s="16">
        <v>0</v>
      </c>
      <c r="C42" s="16">
        <v>0</v>
      </c>
      <c r="D42" s="16"/>
      <c r="E42" s="12">
        <v>2</v>
      </c>
      <c r="F42" s="17" t="s">
        <v>23</v>
      </c>
      <c r="G42" s="17"/>
      <c r="H42" s="11"/>
      <c r="I42" s="16"/>
      <c r="J42" s="16"/>
    </row>
    <row r="43" spans="1:11" ht="13.5" customHeight="1">
      <c r="A43" s="17" t="s">
        <v>75</v>
      </c>
      <c r="B43" s="16">
        <v>2526116</v>
      </c>
      <c r="C43" s="16">
        <v>0</v>
      </c>
      <c r="D43" s="16"/>
      <c r="E43" s="12"/>
      <c r="F43" s="17" t="s">
        <v>8</v>
      </c>
      <c r="G43" s="17"/>
      <c r="H43" s="11"/>
      <c r="I43" s="16"/>
      <c r="J43" s="16"/>
    </row>
    <row r="44" spans="1:11" ht="13.5" customHeight="1">
      <c r="A44" s="12"/>
      <c r="B44" s="14"/>
      <c r="C44" s="14"/>
      <c r="D44" s="14"/>
      <c r="E44" s="12">
        <v>3</v>
      </c>
      <c r="F44" s="17" t="s">
        <v>24</v>
      </c>
      <c r="G44" s="17"/>
      <c r="H44" s="11"/>
      <c r="I44" s="16">
        <f>2332445+113327+281002</f>
        <v>2726774</v>
      </c>
      <c r="J44" s="16">
        <v>0</v>
      </c>
    </row>
    <row r="45" spans="1:11" ht="13.5" customHeight="1">
      <c r="A45" s="12" t="s">
        <v>106</v>
      </c>
      <c r="B45" s="16"/>
      <c r="C45" s="16"/>
      <c r="D45" s="16"/>
      <c r="E45" s="12">
        <v>4</v>
      </c>
      <c r="F45" s="17" t="s">
        <v>31</v>
      </c>
      <c r="G45" s="17"/>
      <c r="H45" s="11"/>
      <c r="I45" s="16"/>
      <c r="J45" s="16"/>
    </row>
    <row r="46" spans="1:11" ht="13.5" customHeight="1">
      <c r="A46" s="12" t="s">
        <v>107</v>
      </c>
      <c r="B46" s="14">
        <f>SUM(B47:B50)</f>
        <v>0</v>
      </c>
      <c r="C46" s="14">
        <f>SUM(C47:C50)</f>
        <v>0</v>
      </c>
      <c r="D46" s="14"/>
      <c r="E46" s="12">
        <v>5</v>
      </c>
      <c r="F46" s="17" t="s">
        <v>25</v>
      </c>
      <c r="G46" s="17"/>
      <c r="H46" s="11"/>
      <c r="I46" s="16"/>
      <c r="J46" s="16"/>
    </row>
    <row r="47" spans="1:11" ht="13.5" customHeight="1">
      <c r="A47" s="17" t="s">
        <v>76</v>
      </c>
      <c r="B47" s="16"/>
      <c r="C47" s="16"/>
      <c r="D47" s="16"/>
      <c r="E47" s="12">
        <v>6</v>
      </c>
      <c r="F47" s="17" t="s">
        <v>26</v>
      </c>
      <c r="G47" s="17"/>
      <c r="H47" s="11"/>
      <c r="I47" s="16"/>
      <c r="J47" s="16"/>
    </row>
    <row r="48" spans="1:11" ht="13.5" customHeight="1">
      <c r="A48" s="17" t="s">
        <v>77</v>
      </c>
      <c r="B48" s="16"/>
      <c r="C48" s="16"/>
      <c r="D48" s="16"/>
      <c r="E48" s="12">
        <v>7</v>
      </c>
      <c r="F48" s="17" t="s">
        <v>29</v>
      </c>
      <c r="G48" s="17"/>
      <c r="H48" s="11"/>
      <c r="I48" s="16">
        <v>0</v>
      </c>
      <c r="J48" s="16">
        <v>0</v>
      </c>
    </row>
    <row r="49" spans="1:10" ht="13.5" customHeight="1">
      <c r="A49" s="17" t="s">
        <v>78</v>
      </c>
      <c r="B49" s="16"/>
      <c r="C49" s="16"/>
      <c r="D49" s="16"/>
      <c r="E49" s="12">
        <v>8</v>
      </c>
      <c r="F49" s="17" t="s">
        <v>30</v>
      </c>
      <c r="G49" s="17"/>
      <c r="H49" s="11"/>
      <c r="I49" s="16"/>
      <c r="J49" s="16"/>
    </row>
    <row r="50" spans="1:10" ht="13.5" customHeight="1">
      <c r="A50" s="12"/>
      <c r="B50" s="14"/>
      <c r="C50" s="14"/>
      <c r="D50" s="14"/>
      <c r="E50" s="12">
        <v>9</v>
      </c>
      <c r="F50" s="17" t="s">
        <v>27</v>
      </c>
      <c r="G50" s="17"/>
      <c r="H50" s="11"/>
      <c r="I50" s="16">
        <v>0</v>
      </c>
      <c r="J50" s="16"/>
    </row>
    <row r="51" spans="1:10" ht="13.5" customHeight="1">
      <c r="A51" s="11" t="s">
        <v>79</v>
      </c>
      <c r="B51" s="16"/>
      <c r="C51" s="16"/>
      <c r="D51" s="16"/>
      <c r="E51" s="12">
        <v>10</v>
      </c>
      <c r="F51" s="17" t="s">
        <v>28</v>
      </c>
      <c r="G51" s="17"/>
      <c r="H51" s="11"/>
      <c r="I51" s="16">
        <f>PASH!B32</f>
        <v>-2054480.45</v>
      </c>
      <c r="J51" s="71">
        <v>0</v>
      </c>
    </row>
    <row r="52" spans="1:10" ht="13.5" customHeight="1">
      <c r="A52" s="11" t="s">
        <v>80</v>
      </c>
      <c r="B52" s="16"/>
      <c r="C52" s="16"/>
      <c r="D52" s="16"/>
      <c r="E52" s="15"/>
      <c r="F52" s="15"/>
      <c r="G52" s="15"/>
      <c r="H52" s="15"/>
      <c r="I52" s="18"/>
      <c r="J52" s="18"/>
    </row>
    <row r="53" spans="1:10" ht="13.5" customHeight="1">
      <c r="A53" s="12"/>
      <c r="B53" s="13"/>
      <c r="C53" s="13"/>
      <c r="D53" s="13"/>
      <c r="E53" s="12"/>
      <c r="F53" s="12"/>
      <c r="G53" s="12"/>
      <c r="H53" s="11"/>
      <c r="I53" s="13"/>
      <c r="J53" s="13"/>
    </row>
    <row r="54" spans="1:10" ht="18.75" customHeight="1">
      <c r="A54" s="12" t="s">
        <v>2</v>
      </c>
      <c r="B54" s="13">
        <f>B32+B7</f>
        <v>2551181.2400000002</v>
      </c>
      <c r="C54" s="13">
        <f>C32+C7</f>
        <v>0</v>
      </c>
      <c r="D54" s="13"/>
      <c r="E54" s="12"/>
      <c r="F54" s="12" t="s">
        <v>9</v>
      </c>
      <c r="G54" s="12"/>
      <c r="H54" s="11"/>
      <c r="I54" s="13">
        <f>I39+I38</f>
        <v>2551180.5499999998</v>
      </c>
      <c r="J54" s="13">
        <f>J39+J38</f>
        <v>0</v>
      </c>
    </row>
    <row r="55" spans="1:10" ht="13.5" customHeight="1">
      <c r="E55" s="5"/>
      <c r="F55" s="5"/>
      <c r="G55" s="5"/>
      <c r="H55" s="5"/>
      <c r="I55" s="10"/>
      <c r="J55" s="10"/>
    </row>
    <row r="56" spans="1:10" ht="12.95" customHeight="1">
      <c r="B56" s="10"/>
      <c r="C56" s="10"/>
      <c r="D56" s="10"/>
      <c r="E56" s="5"/>
      <c r="F56" s="5"/>
      <c r="G56" s="5"/>
      <c r="H56" s="5"/>
      <c r="I56" s="10"/>
      <c r="J56" s="10"/>
    </row>
    <row r="57" spans="1:10" ht="12.95" customHeight="1">
      <c r="A57" s="5"/>
      <c r="B57" s="10"/>
      <c r="C57" s="10"/>
      <c r="D57" s="10"/>
      <c r="E57" s="5"/>
      <c r="F57" s="35"/>
      <c r="G57" s="5"/>
      <c r="H57" s="5"/>
      <c r="I57" s="10"/>
      <c r="J57" s="10"/>
    </row>
    <row r="58" spans="1:10" ht="12.95" customHeight="1">
      <c r="A58" s="5"/>
      <c r="B58" s="10"/>
      <c r="C58" s="10"/>
      <c r="D58" s="10"/>
      <c r="E58" s="5"/>
      <c r="F58" s="5"/>
      <c r="G58" s="5"/>
      <c r="H58" s="5"/>
      <c r="I58" s="10"/>
      <c r="J58" s="10"/>
    </row>
    <row r="59" spans="1:10" ht="12.95" customHeight="1"/>
    <row r="60" spans="1:10" ht="12.95" customHeight="1"/>
    <row r="61" spans="1:10" ht="12.95" customHeight="1"/>
    <row r="62" spans="1:10" ht="12.95" customHeight="1"/>
    <row r="63" spans="1:10" ht="12.95" customHeight="1"/>
    <row r="64" spans="1:10" ht="12.95" customHeight="1"/>
  </sheetData>
  <phoneticPr fontId="3" type="noConversion"/>
  <pageMargins left="0.48" right="0.44" top="0.6" bottom="0.66" header="0.38" footer="0.34"/>
  <pageSetup scale="95"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dimension ref="A1:F50"/>
  <sheetViews>
    <sheetView topLeftCell="A3" zoomScale="120" workbookViewId="0">
      <selection activeCell="C10" sqref="C10"/>
    </sheetView>
  </sheetViews>
  <sheetFormatPr defaultRowHeight="12.75"/>
  <cols>
    <col min="1" max="1" width="42.5703125" style="2" customWidth="1"/>
    <col min="2" max="3" width="10.85546875" style="7" customWidth="1"/>
    <col min="4" max="16384" width="9.140625" style="2"/>
  </cols>
  <sheetData>
    <row r="1" spans="1:3" ht="15">
      <c r="A1" s="74" t="s">
        <v>149</v>
      </c>
    </row>
    <row r="2" spans="1:3">
      <c r="A2" s="72" t="s">
        <v>144</v>
      </c>
    </row>
    <row r="3" spans="1:3">
      <c r="A3" s="72"/>
    </row>
    <row r="4" spans="1:3">
      <c r="A4" s="3" t="s">
        <v>12</v>
      </c>
    </row>
    <row r="5" spans="1:3">
      <c r="A5" s="1"/>
    </row>
    <row r="6" spans="1:3" ht="13.5" customHeight="1">
      <c r="A6" s="3" t="s">
        <v>13</v>
      </c>
      <c r="B6" s="8"/>
      <c r="C6" s="8"/>
    </row>
    <row r="7" spans="1:3" ht="18.75" customHeight="1">
      <c r="A7" s="76" t="s">
        <v>14</v>
      </c>
      <c r="B7" s="75" t="s">
        <v>151</v>
      </c>
      <c r="C7" s="75" t="s">
        <v>155</v>
      </c>
    </row>
    <row r="8" spans="1:3" ht="18" customHeight="1">
      <c r="A8" s="76"/>
      <c r="B8" s="75"/>
      <c r="C8" s="75"/>
    </row>
    <row r="9" spans="1:3" ht="16.5" customHeight="1">
      <c r="A9" s="21"/>
      <c r="B9" s="22"/>
      <c r="C9" s="22"/>
    </row>
    <row r="10" spans="1:3" ht="16.5" customHeight="1">
      <c r="A10" s="21" t="s">
        <v>82</v>
      </c>
      <c r="B10" s="23">
        <v>3522804</v>
      </c>
      <c r="C10" s="23"/>
    </row>
    <row r="11" spans="1:3" ht="16.5" customHeight="1">
      <c r="A11" s="21" t="s">
        <v>101</v>
      </c>
      <c r="B11" s="23"/>
      <c r="C11" s="23"/>
    </row>
    <row r="12" spans="1:3" ht="16.5" customHeight="1">
      <c r="A12" s="24" t="s">
        <v>115</v>
      </c>
      <c r="B12" s="23"/>
      <c r="C12" s="23"/>
    </row>
    <row r="13" spans="1:3" ht="16.5" customHeight="1">
      <c r="A13" s="25" t="s">
        <v>95</v>
      </c>
      <c r="B13" s="33">
        <f>SUM(B10:B12)</f>
        <v>3522804</v>
      </c>
      <c r="C13" s="33"/>
    </row>
    <row r="14" spans="1:3" ht="16.5" customHeight="1">
      <c r="A14" s="21" t="s">
        <v>94</v>
      </c>
      <c r="B14" s="23">
        <v>2234014</v>
      </c>
      <c r="C14" s="23"/>
    </row>
    <row r="15" spans="1:3" ht="16.5" customHeight="1">
      <c r="A15" s="21" t="s">
        <v>93</v>
      </c>
      <c r="B15" s="22">
        <f>SUM(B16:B17)</f>
        <v>2497195</v>
      </c>
      <c r="C15" s="22"/>
    </row>
    <row r="16" spans="1:3" ht="16.5" customHeight="1">
      <c r="A16" s="26" t="s">
        <v>104</v>
      </c>
      <c r="B16" s="23">
        <v>1830770</v>
      </c>
      <c r="C16" s="23"/>
    </row>
    <row r="17" spans="1:6" ht="16.5" customHeight="1">
      <c r="A17" s="26" t="s">
        <v>122</v>
      </c>
      <c r="B17" s="23">
        <v>666425</v>
      </c>
      <c r="C17" s="23"/>
      <c r="E17" s="36"/>
    </row>
    <row r="18" spans="1:6" ht="16.5" customHeight="1">
      <c r="A18" s="21" t="s">
        <v>92</v>
      </c>
      <c r="B18" s="23">
        <v>357081</v>
      </c>
      <c r="C18" s="23"/>
    </row>
    <row r="19" spans="1:6" ht="16.5" customHeight="1">
      <c r="A19" s="21" t="s">
        <v>91</v>
      </c>
      <c r="B19" s="23">
        <f>361964+33150+134266+30533+602733+12891+(3500+28108+1934+20000+3018)+(6781)+(21000+28000)</f>
        <v>1287878</v>
      </c>
      <c r="C19" s="23"/>
      <c r="F19" s="36"/>
    </row>
    <row r="20" spans="1:6" ht="16.5" customHeight="1">
      <c r="A20" s="27" t="s">
        <v>90</v>
      </c>
      <c r="B20" s="22">
        <f>B19+B18+B15+B14</f>
        <v>6376168</v>
      </c>
      <c r="C20" s="22"/>
      <c r="F20" s="36"/>
    </row>
    <row r="21" spans="1:6" ht="16.5" customHeight="1">
      <c r="A21" s="28" t="s">
        <v>98</v>
      </c>
      <c r="B21" s="29">
        <f>B13-B20</f>
        <v>-2853364</v>
      </c>
      <c r="C21" s="29"/>
    </row>
    <row r="22" spans="1:6" ht="16.5" customHeight="1">
      <c r="A22" s="30" t="s">
        <v>96</v>
      </c>
      <c r="B22" s="23"/>
      <c r="C22" s="23"/>
    </row>
    <row r="23" spans="1:6" ht="16.5" customHeight="1">
      <c r="A23" s="21" t="s">
        <v>97</v>
      </c>
      <c r="B23" s="23"/>
      <c r="C23" s="23"/>
    </row>
    <row r="24" spans="1:6" ht="16.5" customHeight="1">
      <c r="A24" s="27" t="s">
        <v>89</v>
      </c>
      <c r="B24" s="22">
        <f>SUM(B25:B28)</f>
        <v>690753</v>
      </c>
      <c r="C24" s="22"/>
    </row>
    <row r="25" spans="1:6" ht="21.75" customHeight="1">
      <c r="A25" s="31" t="s">
        <v>116</v>
      </c>
      <c r="B25" s="23">
        <v>700000</v>
      </c>
      <c r="C25" s="23"/>
    </row>
    <row r="26" spans="1:6" ht="16.5" customHeight="1">
      <c r="A26" s="26" t="s">
        <v>88</v>
      </c>
      <c r="B26" s="23">
        <v>0</v>
      </c>
      <c r="C26" s="23"/>
    </row>
    <row r="27" spans="1:6" ht="16.5" customHeight="1">
      <c r="A27" s="26" t="s">
        <v>87</v>
      </c>
      <c r="B27" s="23">
        <v>0</v>
      </c>
      <c r="C27" s="23"/>
    </row>
    <row r="28" spans="1:6" ht="16.5" customHeight="1">
      <c r="A28" s="26" t="s">
        <v>86</v>
      </c>
      <c r="B28" s="23">
        <v>-9247</v>
      </c>
      <c r="C28" s="23"/>
    </row>
    <row r="29" spans="1:6" ht="16.5" customHeight="1">
      <c r="A29" s="27" t="s">
        <v>100</v>
      </c>
      <c r="B29" s="29">
        <f>B24+B23+B22</f>
        <v>690753</v>
      </c>
      <c r="C29" s="29"/>
    </row>
    <row r="30" spans="1:6" ht="16.5" customHeight="1">
      <c r="A30" s="27" t="s">
        <v>85</v>
      </c>
      <c r="B30" s="29">
        <f>B21+B29</f>
        <v>-2162611</v>
      </c>
      <c r="C30" s="29"/>
    </row>
    <row r="31" spans="1:6" ht="16.5" customHeight="1">
      <c r="A31" s="27" t="s">
        <v>84</v>
      </c>
      <c r="B31" s="29">
        <f>B30*0.05</f>
        <v>-108130.55</v>
      </c>
      <c r="C31" s="29"/>
    </row>
    <row r="32" spans="1:6" ht="16.5" customHeight="1">
      <c r="A32" s="27" t="s">
        <v>83</v>
      </c>
      <c r="B32" s="29">
        <f>B30-B31</f>
        <v>-2054480.45</v>
      </c>
      <c r="C32" s="29"/>
    </row>
    <row r="33" spans="1:3" ht="16.5" customHeight="1">
      <c r="A33" s="32" t="s">
        <v>99</v>
      </c>
      <c r="B33" s="33"/>
      <c r="C33" s="33"/>
    </row>
    <row r="34" spans="1:3" ht="13.5" customHeight="1"/>
    <row r="35" spans="1:3" ht="13.5" customHeight="1">
      <c r="A35" s="6"/>
    </row>
    <row r="36" spans="1:3" ht="13.5" customHeight="1"/>
    <row r="42" spans="1:3">
      <c r="B42" s="8"/>
      <c r="C42" s="8"/>
    </row>
    <row r="43" spans="1:3">
      <c r="B43" s="8"/>
      <c r="C43" s="8"/>
    </row>
    <row r="44" spans="1:3">
      <c r="B44" s="8"/>
      <c r="C44" s="8"/>
    </row>
    <row r="45" spans="1:3">
      <c r="B45" s="8"/>
      <c r="C45" s="8"/>
    </row>
    <row r="46" spans="1:3">
      <c r="B46" s="8"/>
      <c r="C46" s="8"/>
    </row>
    <row r="47" spans="1:3">
      <c r="B47" s="8"/>
      <c r="C47" s="8"/>
    </row>
    <row r="48" spans="1:3">
      <c r="A48" s="1"/>
    </row>
    <row r="49" spans="1:1">
      <c r="A49" s="1"/>
    </row>
    <row r="50" spans="1:1">
      <c r="A50" s="1"/>
    </row>
  </sheetData>
  <mergeCells count="3">
    <mergeCell ref="C7:C8"/>
    <mergeCell ref="A7:A8"/>
    <mergeCell ref="B7:B8"/>
  </mergeCells>
  <phoneticPr fontId="3" type="noConversion"/>
  <pageMargins left="0.63" right="0.75" top="1" bottom="1" header="0.5" footer="0.5"/>
  <pageSetup scale="103"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hyrje</vt:lpstr>
      <vt:lpstr>AKTIVI</vt:lpstr>
      <vt:lpstr>PASH</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crc</cp:lastModifiedBy>
  <cp:lastPrinted>2018-02-25T22:24:41Z</cp:lastPrinted>
  <dcterms:created xsi:type="dcterms:W3CDTF">1996-10-14T23:33:28Z</dcterms:created>
  <dcterms:modified xsi:type="dcterms:W3CDTF">2019-07-26T08:55:56Z</dcterms:modified>
</cp:coreProperties>
</file>