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omina\Shared\ARiola kompjuteri\Arjeta 1\DOKEXCEL\VITI 2019\QKB 2019\A &amp; B Auditing shpk\"/>
    </mc:Choice>
  </mc:AlternateContent>
  <bookViews>
    <workbookView xWindow="0" yWindow="0" windowWidth="19170" windowHeight="1092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N6" i="1"/>
  <c r="M6" i="1"/>
  <c r="C21" i="1" l="1"/>
  <c r="C23" i="1" l="1"/>
  <c r="B23" i="1"/>
  <c r="B12" i="1" l="1"/>
  <c r="B17" i="1" s="1"/>
  <c r="B25" i="1" s="1"/>
  <c r="C17" i="1"/>
  <c r="C25" i="1" s="1"/>
  <c r="M15" i="1"/>
  <c r="N12" i="1"/>
  <c r="M17" i="1"/>
  <c r="N15" i="1"/>
  <c r="N10" i="1"/>
  <c r="N11" i="1"/>
  <c r="M12" i="1"/>
  <c r="N13" i="1"/>
  <c r="M8" i="1"/>
  <c r="N9" i="1"/>
  <c r="M14" i="1"/>
  <c r="N8" i="1"/>
  <c r="N27" i="1"/>
  <c r="N7" i="1"/>
  <c r="M9" i="1"/>
  <c r="M24" i="1"/>
  <c r="N24" i="1"/>
  <c r="M27" i="1"/>
  <c r="M11" i="1"/>
  <c r="M26" i="1"/>
  <c r="N23" i="1"/>
  <c r="N25" i="1"/>
  <c r="N26" i="1"/>
  <c r="M20" i="1"/>
  <c r="N21" i="1"/>
  <c r="M23" i="1"/>
  <c r="M7" i="1"/>
  <c r="M22" i="1"/>
  <c r="N19" i="1"/>
  <c r="M25" i="1"/>
  <c r="N22" i="1"/>
  <c r="M13" i="1"/>
  <c r="N17" i="1"/>
  <c r="M19" i="1"/>
  <c r="M18" i="1"/>
  <c r="N16" i="1"/>
  <c r="M21" i="1"/>
  <c r="N18" i="1"/>
  <c r="M10" i="1"/>
  <c r="N14" i="1"/>
  <c r="M16" i="1"/>
  <c r="N20" i="1"/>
  <c r="B27" i="1" l="1"/>
  <c r="C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<sst xmlns="http://schemas.openxmlformats.org/spreadsheetml/2006/main" count="28" uniqueCount="27">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</sst>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_ ;[Red]\-#,##0\ "/>
  </numFmts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164" fontId="9" fillId="0" borderId="0" xfId="0" applyNumberFormat="1" applyFont="1"/>
    <xf numFmtId="164" fontId="5" fillId="0" borderId="0" xfId="0" applyNumberFormat="1" applyFont="1" applyBorder="1" applyAlignment="1">
      <alignment horizontal="center" vertical="center"/>
    </xf>
    <xf numFmtId="164" fontId="7" fillId="4" borderId="0" xfId="0" applyNumberFormat="1" applyFont="1" applyFill="1" applyBorder="1" applyAlignment="1">
      <alignment vertical="center"/>
    </xf>
    <xf numFmtId="164" fontId="0" fillId="0" borderId="0" xfId="0" applyNumberFormat="1" applyBorder="1"/>
    <xf numFmtId="164" fontId="2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left" vertical="center" indent="3"/>
    </xf>
    <xf numFmtId="164" fontId="6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7" fillId="4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left" vertical="center"/>
    </xf>
    <xf numFmtId="165" fontId="3" fillId="0" borderId="0" xfId="0" applyNumberFormat="1" applyFont="1" applyBorder="1" applyAlignment="1">
      <alignment vertical="center"/>
    </xf>
    <xf numFmtId="165" fontId="0" fillId="0" borderId="0" xfId="0" applyNumberFormat="1" applyBorder="1"/>
    <xf numFmtId="165" fontId="4" fillId="0" borderId="0" xfId="0" applyNumberFormat="1" applyFont="1" applyBorder="1" applyAlignment="1">
      <alignment vertical="center"/>
    </xf>
    <xf numFmtId="165" fontId="4" fillId="2" borderId="0" xfId="0" applyNumberFormat="1" applyFont="1" applyFill="1" applyBorder="1" applyAlignment="1">
      <alignment vertical="center"/>
    </xf>
    <xf numFmtId="165" fontId="1" fillId="3" borderId="3" xfId="0" applyNumberFormat="1" applyFont="1" applyFill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horizontal="left" vertical="center"/>
    </xf>
    <xf numFmtId="165" fontId="1" fillId="2" borderId="2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164" fontId="8" fillId="4" borderId="0" xfId="0" applyNumberFormat="1" applyFont="1" applyFill="1" applyBorder="1" applyAlignment="1">
      <alignment horizontal="left"/>
    </xf>
    <xf numFmtId="164" fontId="0" fillId="4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7" sqref="G7"/>
    </sheetView>
  </sheetViews>
  <sheetFormatPr defaultRowHeight="15" x14ac:dyDescent="0.25"/>
  <cols>
    <col min="1" max="1" width="72.28515625" style="1" customWidth="1"/>
    <col min="2" max="2" width="12.140625" style="1" bestFit="1" customWidth="1"/>
    <col min="3" max="3" width="12.85546875" style="1" bestFit="1" customWidth="1"/>
    <col min="4" max="5" width="9.140625" style="1"/>
    <col min="6" max="6" width="9.140625" style="1" customWidth="1"/>
    <col min="7" max="7" width="8.5703125" style="1" customWidth="1"/>
    <col min="8" max="10" width="9.140625" style="1"/>
    <col min="11" max="11" width="12.140625" style="1" customWidth="1"/>
    <col min="12" max="12" width="6" style="1" bestFit="1" customWidth="1"/>
    <col min="13" max="13" width="24.85546875" style="1" bestFit="1" customWidth="1"/>
    <col min="14" max="14" width="26.28515625" style="1" bestFit="1" customWidth="1"/>
    <col min="15" max="16384" width="9.140625" style="1"/>
  </cols>
  <sheetData>
    <row r="1" spans="1:14" x14ac:dyDescent="0.25">
      <c r="M1" s="1" t="s">
        <v>26</v>
      </c>
      <c r="N1" s="2" t="s">
        <v>25</v>
      </c>
    </row>
    <row r="2" spans="1:14" ht="15" customHeight="1" x14ac:dyDescent="0.25">
      <c r="A2" s="24" t="s">
        <v>24</v>
      </c>
      <c r="B2" s="3" t="s">
        <v>23</v>
      </c>
      <c r="C2" s="3" t="s">
        <v>23</v>
      </c>
    </row>
    <row r="3" spans="1:14" ht="15" customHeight="1" x14ac:dyDescent="0.25">
      <c r="A3" s="25"/>
      <c r="B3" s="3" t="s">
        <v>22</v>
      </c>
      <c r="C3" s="3" t="s">
        <v>21</v>
      </c>
    </row>
    <row r="4" spans="1:14" x14ac:dyDescent="0.25">
      <c r="A4" s="4" t="s">
        <v>20</v>
      </c>
      <c r="B4" s="5"/>
      <c r="C4" s="5"/>
    </row>
    <row r="5" spans="1:14" x14ac:dyDescent="0.25">
      <c r="B5" s="6"/>
      <c r="C5" s="5"/>
    </row>
    <row r="6" spans="1:14" x14ac:dyDescent="0.25">
      <c r="A6" s="7" t="s">
        <v>19</v>
      </c>
      <c r="B6" s="15">
        <v>662500</v>
      </c>
      <c r="C6" s="16">
        <v>4744523</v>
      </c>
      <c r="L6" s="1">
        <v>1</v>
      </c>
      <c r="M6" s="1" t="e">
        <f ca="1">CONCATENATE("PR-",PullFirstLetters(SUBSTITUTE(SUBSTITUTE(SUBSTITUTE(SUBSTITUTE(SUBSTITUTE(A6, "/", ""), ":", ""), "(", ""), ")", ""), ",", "")  ),"-")&amp;TEXT(L6,"000")</f>
        <v>#NAME?</v>
      </c>
      <c r="N6" s="1" t="e">
        <f ca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6">
        <v>746137</v>
      </c>
      <c r="C7" s="16"/>
      <c r="L7" s="1">
        <v>2</v>
      </c>
      <c r="M7" s="1" t="e">
        <f t="shared" ref="M6:M27" ca="1" si="0">CONCATENATE("PR-",PullFirstLetters(SUBSTITUTE(SUBSTITUTE(SUBSTITUTE(SUBSTITUTE(SUBSTITUTE(A7, "/", ""), ":", ""), "(", ""), ")", ""), ",", "")  ),"-")&amp;TEXT(L7,"000")</f>
        <v>#NAME?</v>
      </c>
      <c r="N7" s="1" t="e">
        <f t="shared" ref="N6:N27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7" t="s">
        <v>17</v>
      </c>
      <c r="B8" s="16">
        <v>-77786</v>
      </c>
      <c r="C8" s="16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 x14ac:dyDescent="0.25">
      <c r="A9" s="7" t="s">
        <v>16</v>
      </c>
      <c r="B9" s="16"/>
      <c r="C9" s="16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 x14ac:dyDescent="0.25">
      <c r="A10" s="7" t="s">
        <v>15</v>
      </c>
      <c r="B10" s="17">
        <v>-399092</v>
      </c>
      <c r="C10" s="16">
        <v>-486758</v>
      </c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 x14ac:dyDescent="0.25">
      <c r="A11" s="7" t="s">
        <v>14</v>
      </c>
      <c r="B11" s="17"/>
      <c r="C11" s="16"/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 x14ac:dyDescent="0.25">
      <c r="A12" s="7" t="s">
        <v>13</v>
      </c>
      <c r="B12" s="18">
        <f>SUM(B13:B14)</f>
        <v>-431523</v>
      </c>
      <c r="C12" s="18">
        <f>SUM(C13:C14)</f>
        <v>-664913</v>
      </c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 x14ac:dyDescent="0.25">
      <c r="A13" s="9" t="s">
        <v>12</v>
      </c>
      <c r="B13" s="17">
        <v>-369770</v>
      </c>
      <c r="C13" s="16">
        <v>-568364</v>
      </c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 x14ac:dyDescent="0.25">
      <c r="A14" s="9" t="s">
        <v>11</v>
      </c>
      <c r="B14" s="17">
        <v>-61753</v>
      </c>
      <c r="C14" s="16">
        <v>-96549</v>
      </c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 x14ac:dyDescent="0.25">
      <c r="A15" s="7" t="s">
        <v>10</v>
      </c>
      <c r="B15" s="17">
        <v>-253495</v>
      </c>
      <c r="C15" s="16">
        <v>-152833</v>
      </c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 x14ac:dyDescent="0.25">
      <c r="A16" s="7" t="s">
        <v>9</v>
      </c>
      <c r="B16" s="17">
        <v>-177554</v>
      </c>
      <c r="C16" s="16">
        <v>-3407615</v>
      </c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 x14ac:dyDescent="0.25">
      <c r="A17" s="10" t="s">
        <v>8</v>
      </c>
      <c r="B17" s="19">
        <f>SUM(B6:B12,B15:B16)</f>
        <v>69187</v>
      </c>
      <c r="C17" s="19">
        <f>SUM(C6:C12,C15:C16)</f>
        <v>32404</v>
      </c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 x14ac:dyDescent="0.25">
      <c r="A18" s="11"/>
      <c r="B18" s="20"/>
      <c r="C18" s="20"/>
      <c r="M18" s="1" t="e">
        <f t="shared" ca="1" si="0"/>
        <v>#NAME?</v>
      </c>
      <c r="N18" s="1" t="e">
        <f t="shared" ca="1" si="1"/>
        <v>#NAME?</v>
      </c>
    </row>
    <row r="19" spans="1:14" x14ac:dyDescent="0.25">
      <c r="A19" s="12" t="s">
        <v>7</v>
      </c>
      <c r="B19" s="15"/>
      <c r="C19" s="15"/>
      <c r="D19" s="15"/>
      <c r="E19" s="15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 x14ac:dyDescent="0.25">
      <c r="A20" s="8" t="s">
        <v>6</v>
      </c>
      <c r="B20" s="15">
        <v>1</v>
      </c>
      <c r="C20" s="15">
        <v>175</v>
      </c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 x14ac:dyDescent="0.25">
      <c r="A21" s="7" t="s">
        <v>5</v>
      </c>
      <c r="B21" s="17">
        <v>-1743</v>
      </c>
      <c r="C21" s="16">
        <f>-23409</f>
        <v>-23409</v>
      </c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 x14ac:dyDescent="0.25">
      <c r="A22" s="7" t="s">
        <v>4</v>
      </c>
      <c r="B22" s="17"/>
      <c r="C22" s="16"/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 x14ac:dyDescent="0.25">
      <c r="A23" s="11" t="s">
        <v>3</v>
      </c>
      <c r="B23" s="19">
        <f>SUM(B20:B22)</f>
        <v>-1742</v>
      </c>
      <c r="C23" s="19">
        <f>SUM(C20:C22)</f>
        <v>-23234</v>
      </c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 x14ac:dyDescent="0.25">
      <c r="A24" s="13"/>
      <c r="B24" s="21"/>
      <c r="C24" s="16"/>
      <c r="M24" s="1" t="e">
        <f t="shared" ca="1" si="0"/>
        <v>#NAME?</v>
      </c>
      <c r="N24" s="1" t="e">
        <f t="shared" ca="1" si="1"/>
        <v>#NAME?</v>
      </c>
    </row>
    <row r="25" spans="1:14" ht="15.75" thickBot="1" x14ac:dyDescent="0.3">
      <c r="A25" s="13" t="s">
        <v>2</v>
      </c>
      <c r="B25" s="22">
        <f>B17+B23</f>
        <v>67445</v>
      </c>
      <c r="C25" s="22">
        <f>C17+C23</f>
        <v>9170</v>
      </c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 x14ac:dyDescent="0.25">
      <c r="A26" s="14" t="s">
        <v>1</v>
      </c>
      <c r="B26" s="15">
        <v>-10117</v>
      </c>
      <c r="C26" s="16">
        <v>-1375</v>
      </c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15.75" thickBot="1" x14ac:dyDescent="0.3">
      <c r="A27" s="13" t="s">
        <v>0</v>
      </c>
      <c r="B27" s="23">
        <f>SUM(B25:B26)</f>
        <v>57328</v>
      </c>
      <c r="C27" s="23">
        <f>SUM(C25:C26)</f>
        <v>7795</v>
      </c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5.75" thickTop="1" x14ac:dyDescent="0.25">
      <c r="A28" s="5"/>
      <c r="B28" s="5"/>
      <c r="C28" s="5"/>
    </row>
    <row r="29" spans="1:14" x14ac:dyDescent="0.25">
      <c r="A29" s="5"/>
      <c r="B29" s="5"/>
      <c r="C29" s="5"/>
    </row>
    <row r="30" spans="1:14" x14ac:dyDescent="0.25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Shefi</cp:lastModifiedBy>
  <dcterms:created xsi:type="dcterms:W3CDTF">2018-06-20T15:30:23Z</dcterms:created>
  <dcterms:modified xsi:type="dcterms:W3CDTF">2019-08-15T11:00:20Z</dcterms:modified>
</cp:coreProperties>
</file>