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SHARE\mirgen.nuna\dokumenta pc00 on Pc-00\Kontabilitet pc00\VITI 2020\Bilance 2020\Aral 2020\"/>
    </mc:Choice>
  </mc:AlternateContent>
  <xr:revisionPtr revIDLastSave="0" documentId="8_{50A88BE7-6D90-4069-A2FD-E8B701EFD057}" xr6:coauthVersionLast="47" xr6:coauthVersionMax="47" xr10:uidLastSave="{00000000-0000-0000-0000-000000000000}"/>
  <bookViews>
    <workbookView xWindow="0" yWindow="600" windowWidth="28800" windowHeight="15600" xr2:uid="{95075635-013B-45FD-A203-2A4DFA653D86}"/>
  </bookViews>
  <sheets>
    <sheet name="PF" sheetId="1" r:id="rId1"/>
  </sheets>
  <externalReferences>
    <externalReference r:id="rId2"/>
    <externalReference r:id="rId3"/>
  </externalReference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6" i="1"/>
  <c r="B46" i="1"/>
  <c r="D45" i="1"/>
  <c r="B45" i="1"/>
  <c r="D44" i="1"/>
  <c r="B44" i="1"/>
  <c r="D40" i="1"/>
  <c r="B40" i="1"/>
  <c r="D39" i="1"/>
  <c r="B39" i="1"/>
  <c r="D38" i="1"/>
  <c r="B38" i="1"/>
  <c r="D37" i="1"/>
  <c r="B37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7" i="1"/>
  <c r="B27" i="1"/>
  <c r="D26" i="1"/>
  <c r="B26" i="1"/>
  <c r="D25" i="1"/>
  <c r="B25" i="1"/>
  <c r="D24" i="1"/>
  <c r="B24" i="1"/>
  <c r="D23" i="1"/>
  <c r="B23" i="1"/>
  <c r="D22" i="1"/>
  <c r="B22" i="1"/>
  <c r="D20" i="1"/>
  <c r="B20" i="1"/>
  <c r="D19" i="1"/>
  <c r="B19" i="1"/>
  <c r="D15" i="1"/>
  <c r="B15" i="1"/>
  <c r="D14" i="1"/>
  <c r="B14" i="1"/>
  <c r="D10" i="1"/>
  <c r="D42" i="1" s="1"/>
  <c r="D47" i="1" s="1"/>
  <c r="D57" i="1" s="1"/>
  <c r="B10" i="1"/>
  <c r="B42" i="1" s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<sst xmlns="http://schemas.openxmlformats.org/spreadsheetml/2006/main" count="66" uniqueCount="62">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</sst>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5946363D-DA7D-4FCA-8501-F7FC2B68ED61}"/>
    <cellStyle name="Normal 3" xfId="5" xr:uid="{7B415F8B-9C79-4EE3-99C1-03153C410987}"/>
    <cellStyle name="Normal_Albania_-__Income_Statement_September_2009" xfId="3" xr:uid="{CD2F8826-332B-4050-B185-514736C41EC4}"/>
    <cellStyle name="Normal_SHEET" xfId="4" xr:uid="{B1DB665B-FA24-4CAF-B05E-B37940AC9E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KONTABILITET\KONTABILITETI%202020\30-ARAL%20%202020\1.12.%20ARAL%20Pasq.Shoq.%20JANAR%20DHJETOR%20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qyra%20Tatime%20ARAL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ka"/>
      <sheetName val="Testazione"/>
      <sheetName val="Aktivi Skk"/>
      <sheetName val="Attivo Skk "/>
      <sheetName val="Detyrimet dhe Kapitali Skk"/>
      <sheetName val="Debiti e Capitali Skk "/>
      <sheetName val="PASH Skk "/>
      <sheetName val="Conto Economico Skk "/>
      <sheetName val="PASH Gjitheperfshirese"/>
      <sheetName val="Reddito Complessivo"/>
      <sheetName val="Cash Flow Skk  "/>
      <sheetName val="Flusso monetario Skk  "/>
      <sheetName val="Kapitali Skk  "/>
      <sheetName val="Capitale Sociale  Skk   "/>
      <sheetName val="Analiza e shpenz."/>
      <sheetName val="Analiza di spese"/>
      <sheetName val="Blerjet Sip.Natyres "/>
      <sheetName val="Acquisti diviso fornitori"/>
      <sheetName val="Kontrata Leasing"/>
      <sheetName val="Tatimi ne Burim"/>
      <sheetName val="Importe"/>
      <sheetName val="Aktive  Afatshkurtera"/>
      <sheetName val="Attivo  circollante"/>
      <sheetName val="Mjetet Monetare"/>
      <sheetName val="Attivi Monetari"/>
      <sheetName val="Banka"/>
      <sheetName val="Banca "/>
      <sheetName val="Arka mjete monetare"/>
      <sheetName val="Cassa"/>
      <sheetName val="Aktive Financ Afatshkurt."/>
      <sheetName val="Attivi Finanz Breve  Termine"/>
      <sheetName val="Kerkesa te Arketueshme Kliente"/>
      <sheetName val="Richiesta Verso Clienti "/>
      <sheetName val="Kerkesa te tj. te Arketuesh"/>
      <sheetName val="Altre Richieste da Incassare"/>
      <sheetName val="Parapagime Furnitore"/>
      <sheetName val="Permb.T.F"/>
      <sheetName val="Versamento Imposta sul redito"/>
      <sheetName val="Permbl.tvsh"/>
      <sheetName val="Situazione IVA"/>
      <sheetName val="Inventare"/>
      <sheetName val="Rimanenze"/>
      <sheetName val="Parapagime e shpenzime te shtyr"/>
      <sheetName val="Anticipazioni e Costi Rimandati"/>
      <sheetName val="Investime Financiare Afatgjata"/>
      <sheetName val="Investim. Finanziarie Lung.Term"/>
      <sheetName val="Inventari analitik AQT"/>
      <sheetName val="Inventario CValore Storico"/>
      <sheetName val=" Permb. Inventari A.A.M "/>
      <sheetName val="Inv.Riassunto A.A.M."/>
      <sheetName val="Amortizimi  Permbledhje"/>
      <sheetName val="Amortamento"/>
      <sheetName val="Aktivet Afatgjata Jo Materiale"/>
      <sheetName val="Attivi Imateriali Lung.Term."/>
      <sheetName val="Detyrimet  Afatshkurtera "/>
      <sheetName val="Debiti a Breve Termine"/>
      <sheetName val="Huamarrjet afatshkurtera"/>
      <sheetName val="Prestiti a Breve Termine"/>
      <sheetName val="Huate dhe Parapagimet"/>
      <sheetName val="Prestiti e Riskonti"/>
      <sheetName val="Furnitore Analitike"/>
      <sheetName val="Fornitori"/>
      <sheetName val="Detyrime te Tjera AASH"/>
      <sheetName val="Granti e proventi rinviati"/>
      <sheetName val="Detyrimet  Afatgjata"/>
      <sheetName val="Debiti a Lungo Termine"/>
      <sheetName val="Huate Afatgjata"/>
      <sheetName val="Prestiti a Lungo Termine"/>
      <sheetName val="Huamarrjet te tjera Afatgjata"/>
      <sheetName val="Altri Debiti a Lungo Termine"/>
      <sheetName val="Grante e te ardhura te shtyra "/>
      <sheetName val="Grandi e Riskonti Pasivi"/>
      <sheetName val="Kapitali"/>
      <sheetName val="Capitale"/>
      <sheetName val="Shpenz.te Aktivitetit"/>
      <sheetName val="Spese di Attivita"/>
      <sheetName val="Shpenz.te Panjohura"/>
      <sheetName val="Spese sconosciuto L.F."/>
      <sheetName val="Llogaritja e Fitimit"/>
      <sheetName val="Calcoli di Profito"/>
      <sheetName val="Librat e Shitjes"/>
      <sheetName val="Libri di Sales"/>
      <sheetName val="Librat e Blerjes"/>
      <sheetName val="Libri di Acquisti"/>
      <sheetName val="Permb.paga e sig.shoq."/>
      <sheetName val="Salari e Contributi"/>
      <sheetName val="Llog.e Tat.Fit."/>
      <sheetName val="Modulo imposta annuale"/>
      <sheetName val="Shenime ME GJERE "/>
      <sheetName val=" Shenime  AAM"/>
      <sheetName val=" Shenime  Kapitali"/>
      <sheetName val="PPF"/>
      <sheetName val="PF"/>
      <sheetName val="CF"/>
      <sheetName val="E"/>
    </sheetNames>
    <sheetDataSet>
      <sheetData sheetId="0"/>
      <sheetData sheetId="1"/>
      <sheetData sheetId="2">
        <row r="13">
          <cell r="E13">
            <v>2818568.7389999987</v>
          </cell>
        </row>
      </sheetData>
      <sheetData sheetId="3"/>
      <sheetData sheetId="4">
        <row r="14">
          <cell r="E14">
            <v>0</v>
          </cell>
        </row>
      </sheetData>
      <sheetData sheetId="5"/>
      <sheetData sheetId="6">
        <row r="17">
          <cell r="E17">
            <v>12388482.82</v>
          </cell>
          <cell r="H17">
            <v>11427164.49</v>
          </cell>
        </row>
        <row r="18">
          <cell r="E18">
            <v>0</v>
          </cell>
        </row>
        <row r="20">
          <cell r="E20">
            <v>0</v>
          </cell>
        </row>
        <row r="23">
          <cell r="E23">
            <v>0</v>
          </cell>
          <cell r="H23">
            <v>0</v>
          </cell>
        </row>
        <row r="24">
          <cell r="E24">
            <v>2283882.2856999999</v>
          </cell>
          <cell r="H24">
            <v>-3473180.14</v>
          </cell>
        </row>
        <row r="25">
          <cell r="E25">
            <v>-87423</v>
          </cell>
          <cell r="H25">
            <v>-158854</v>
          </cell>
        </row>
        <row r="27">
          <cell r="E27">
            <v>-3248040</v>
          </cell>
          <cell r="H27">
            <v>-3248040</v>
          </cell>
        </row>
        <row r="28">
          <cell r="E28">
            <v>-542424</v>
          </cell>
          <cell r="H28">
            <v>-542423.89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-1538098.7885</v>
          </cell>
          <cell r="H31">
            <v>0</v>
          </cell>
        </row>
        <row r="32">
          <cell r="E32">
            <v>-6885436.9486999996</v>
          </cell>
          <cell r="H32">
            <v>-5856072.6900000004</v>
          </cell>
        </row>
        <row r="36">
          <cell r="E36">
            <v>0</v>
          </cell>
          <cell r="H36">
            <v>0</v>
          </cell>
        </row>
        <row r="37">
          <cell r="E37">
            <v>0</v>
          </cell>
        </row>
        <row r="38">
          <cell r="E38">
            <v>688044</v>
          </cell>
        </row>
        <row r="39">
          <cell r="E39">
            <v>322705.95</v>
          </cell>
        </row>
        <row r="40">
          <cell r="E40">
            <v>0</v>
          </cell>
          <cell r="H40">
            <v>0</v>
          </cell>
        </row>
        <row r="41">
          <cell r="E41">
            <v>120337.66</v>
          </cell>
          <cell r="H41">
            <v>14483.6</v>
          </cell>
        </row>
        <row r="45">
          <cell r="E45">
            <v>0</v>
          </cell>
        </row>
        <row r="46">
          <cell r="E46">
            <v>-227521.89</v>
          </cell>
          <cell r="H46">
            <v>-9306.23</v>
          </cell>
        </row>
        <row r="53">
          <cell r="E53">
            <v>-183069.8094250001</v>
          </cell>
          <cell r="H53">
            <v>0</v>
          </cell>
        </row>
      </sheetData>
      <sheetData sheetId="7"/>
      <sheetData sheetId="8"/>
      <sheetData sheetId="9"/>
      <sheetData sheetId="10">
        <row r="16">
          <cell r="D16">
            <v>654522.12399999984</v>
          </cell>
        </row>
      </sheetData>
      <sheetData sheetId="11"/>
      <sheetData sheetId="12">
        <row r="10">
          <cell r="D10">
            <v>75900000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F"/>
      <sheetName val="PF"/>
      <sheetName val="CF"/>
      <sheetName val="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9379-5A5F-4CC3-9153-F70B57C232EB}">
  <dimension ref="A1:F65"/>
  <sheetViews>
    <sheetView tabSelected="1" topLeftCell="A40" workbookViewId="0">
      <selection activeCell="K18" sqref="K18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f>'[1]PASH Skk '!E17</f>
        <v>12388482.82</v>
      </c>
      <c r="C10" s="10"/>
      <c r="D10" s="13">
        <f>'[1]PASH Skk '!H17</f>
        <v>11427164.49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>
        <f>'[1]PASH Skk '!E20</f>
        <v>0</v>
      </c>
      <c r="C14" s="10"/>
      <c r="D14" s="13">
        <f>'[1]PASH Skk '!H20</f>
        <v>0</v>
      </c>
      <c r="E14" s="9"/>
      <c r="F14" s="14" t="s">
        <v>17</v>
      </c>
    </row>
    <row r="15" spans="1:6" x14ac:dyDescent="0.25">
      <c r="A15" s="8" t="s">
        <v>18</v>
      </c>
      <c r="B15" s="13">
        <f>'[1]PASH Skk '!E18</f>
        <v>0</v>
      </c>
      <c r="C15" s="10"/>
      <c r="D15" s="13">
        <f>'[1]PASH Skk '!H18</f>
        <v>0</v>
      </c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f>'[1]PASH Skk '!E24+'[1]PASH Skk '!E23</f>
        <v>2283882.2856999999</v>
      </c>
      <c r="C19" s="10"/>
      <c r="D19" s="13">
        <f>'[1]PASH Skk '!H24+'[1]PASH Skk '!H23</f>
        <v>-3473180.14</v>
      </c>
      <c r="E19" s="9"/>
      <c r="F19" s="3"/>
    </row>
    <row r="20" spans="1:6" x14ac:dyDescent="0.25">
      <c r="A20" s="12" t="s">
        <v>22</v>
      </c>
      <c r="B20" s="13">
        <f>'[1]PASH Skk '!E25</f>
        <v>-87423</v>
      </c>
      <c r="C20" s="10"/>
      <c r="D20" s="13">
        <f>'[1]PASH Skk '!H25</f>
        <v>-158854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f>'[1]PASH Skk '!E27</f>
        <v>-3248040</v>
      </c>
      <c r="C22" s="10"/>
      <c r="D22" s="13">
        <f>'[1]PASH Skk '!H27</f>
        <v>-3248040</v>
      </c>
      <c r="E22" s="9"/>
      <c r="F22" s="3"/>
    </row>
    <row r="23" spans="1:6" x14ac:dyDescent="0.25">
      <c r="A23" s="12" t="s">
        <v>25</v>
      </c>
      <c r="B23" s="13">
        <f>'[1]PASH Skk '!E28</f>
        <v>-542424</v>
      </c>
      <c r="C23" s="10"/>
      <c r="D23" s="13">
        <f>'[1]PASH Skk '!H28</f>
        <v>-542423.89</v>
      </c>
      <c r="E23" s="9"/>
      <c r="F23" s="3"/>
    </row>
    <row r="24" spans="1:6" x14ac:dyDescent="0.25">
      <c r="A24" s="12" t="s">
        <v>26</v>
      </c>
      <c r="B24" s="13">
        <f>'[1]PASH Skk '!E29</f>
        <v>0</v>
      </c>
      <c r="C24" s="10"/>
      <c r="D24" s="13">
        <f>'[1]PASH Skk '!H29</f>
        <v>0</v>
      </c>
      <c r="E24" s="9"/>
      <c r="F24" s="3"/>
    </row>
    <row r="25" spans="1:6" x14ac:dyDescent="0.25">
      <c r="A25" s="8" t="s">
        <v>27</v>
      </c>
      <c r="B25" s="13">
        <f>'[1]PASH Skk '!E30</f>
        <v>0</v>
      </c>
      <c r="C25" s="10"/>
      <c r="D25" s="13">
        <f>'[1]PASH Skk '!H30</f>
        <v>0</v>
      </c>
      <c r="E25" s="9"/>
      <c r="F25" s="3"/>
    </row>
    <row r="26" spans="1:6" x14ac:dyDescent="0.25">
      <c r="A26" s="8" t="s">
        <v>28</v>
      </c>
      <c r="B26" s="13">
        <f>'[1]PASH Skk '!E31</f>
        <v>-1538098.7885</v>
      </c>
      <c r="C26" s="10"/>
      <c r="D26" s="13">
        <f>'[1]PASH Skk '!H31</f>
        <v>0</v>
      </c>
      <c r="E26" s="9"/>
      <c r="F26" s="3"/>
    </row>
    <row r="27" spans="1:6" x14ac:dyDescent="0.25">
      <c r="A27" s="8" t="s">
        <v>29</v>
      </c>
      <c r="B27" s="13">
        <f>'[1]PASH Skk '!E32</f>
        <v>-6885436.9486999996</v>
      </c>
      <c r="C27" s="10"/>
      <c r="D27" s="13">
        <f>'[1]PASH Skk '!H32</f>
        <v>-5856072.6900000004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f>'[1]PASH Skk '!E36</f>
        <v>0</v>
      </c>
      <c r="C29" s="10"/>
      <c r="D29" s="13">
        <f>'[1]PASH Skk '!H36</f>
        <v>0</v>
      </c>
      <c r="E29" s="9"/>
      <c r="F29" s="3"/>
    </row>
    <row r="30" spans="1:6" ht="15" customHeight="1" x14ac:dyDescent="0.25">
      <c r="A30" s="12" t="s">
        <v>32</v>
      </c>
      <c r="B30" s="13">
        <f>'[1]PASH Skk '!E37</f>
        <v>0</v>
      </c>
      <c r="C30" s="10"/>
      <c r="D30" s="13">
        <f>'[1]PASH Skk '!H37</f>
        <v>0</v>
      </c>
      <c r="E30" s="9"/>
      <c r="F30" s="3"/>
    </row>
    <row r="31" spans="1:6" ht="15" customHeight="1" x14ac:dyDescent="0.25">
      <c r="A31" s="12" t="s">
        <v>33</v>
      </c>
      <c r="B31" s="13">
        <f>'[1]PASH Skk '!E38</f>
        <v>688044</v>
      </c>
      <c r="C31" s="10"/>
      <c r="D31" s="13">
        <f>'[1]PASH Skk '!H38</f>
        <v>0</v>
      </c>
      <c r="E31" s="9"/>
      <c r="F31" s="3"/>
    </row>
    <row r="32" spans="1:6" ht="15" customHeight="1" x14ac:dyDescent="0.25">
      <c r="A32" s="12" t="s">
        <v>34</v>
      </c>
      <c r="B32" s="13">
        <f>'[1]PASH Skk '!E39</f>
        <v>322705.95</v>
      </c>
      <c r="C32" s="10"/>
      <c r="D32" s="13">
        <f>'[1]PASH Skk '!H39</f>
        <v>0</v>
      </c>
      <c r="E32" s="9"/>
      <c r="F32" s="3"/>
    </row>
    <row r="33" spans="1:6" ht="15" customHeight="1" x14ac:dyDescent="0.25">
      <c r="A33" s="12" t="s">
        <v>35</v>
      </c>
      <c r="B33" s="13">
        <f>'[1]PASH Skk '!E40</f>
        <v>0</v>
      </c>
      <c r="C33" s="10"/>
      <c r="D33" s="13">
        <f>'[1]PASH Skk '!H40</f>
        <v>0</v>
      </c>
      <c r="E33" s="9"/>
      <c r="F33" s="3"/>
    </row>
    <row r="34" spans="1:6" ht="15" customHeight="1" x14ac:dyDescent="0.25">
      <c r="A34" s="12" t="s">
        <v>36</v>
      </c>
      <c r="B34" s="13">
        <f>'[1]PASH Skk '!E41</f>
        <v>120337.66</v>
      </c>
      <c r="C34" s="10"/>
      <c r="D34" s="13">
        <f>'[1]PASH Skk '!H41</f>
        <v>14483.6</v>
      </c>
      <c r="E34" s="9"/>
      <c r="F34" s="3"/>
    </row>
    <row r="35" spans="1:6" x14ac:dyDescent="0.25">
      <c r="A35" s="8" t="s">
        <v>37</v>
      </c>
      <c r="B35" s="13">
        <f>'[1]PASH Skk '!E42</f>
        <v>0</v>
      </c>
      <c r="C35" s="10"/>
      <c r="D35" s="13">
        <f>'[1]PASH Skk '!H42</f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f>'[1]PASH Skk '!E45</f>
        <v>0</v>
      </c>
      <c r="C37" s="10"/>
      <c r="D37" s="13">
        <f>'[1]PASH Skk '!H45</f>
        <v>0</v>
      </c>
      <c r="E37" s="9"/>
      <c r="F37" s="3"/>
    </row>
    <row r="38" spans="1:6" x14ac:dyDescent="0.25">
      <c r="A38" s="12" t="s">
        <v>40</v>
      </c>
      <c r="B38" s="13">
        <f>'[1]PASH Skk '!E46</f>
        <v>-227521.89</v>
      </c>
      <c r="C38" s="10"/>
      <c r="D38" s="13">
        <f>'[1]PASH Skk '!H46</f>
        <v>-9306.23</v>
      </c>
      <c r="E38" s="9"/>
      <c r="F38" s="3"/>
    </row>
    <row r="39" spans="1:6" x14ac:dyDescent="0.25">
      <c r="A39" s="12" t="s">
        <v>41</v>
      </c>
      <c r="B39" s="13">
        <f>'[1]PASH Skk '!E47</f>
        <v>0</v>
      </c>
      <c r="C39" s="10"/>
      <c r="D39" s="13">
        <f>'[1]PASH Skk '!H47</f>
        <v>0</v>
      </c>
      <c r="E39" s="9"/>
      <c r="F39" s="3"/>
    </row>
    <row r="40" spans="1:6" x14ac:dyDescent="0.25">
      <c r="A40" s="8" t="s">
        <v>42</v>
      </c>
      <c r="B40" s="13">
        <f>'[1]PASH Skk '!E48</f>
        <v>0</v>
      </c>
      <c r="C40" s="10"/>
      <c r="D40" s="13">
        <f>'[1]PASH Skk '!H48</f>
        <v>0</v>
      </c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3274508.0885000019</v>
      </c>
      <c r="C42" s="17"/>
      <c r="D42" s="16">
        <f>SUM(D9:D41)</f>
        <v>-1846228.8600000008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f>'[1]PASH Skk '!E53</f>
        <v>-183069.8094250001</v>
      </c>
      <c r="C44" s="10"/>
      <c r="D44" s="13">
        <f>'[1]PASH Skk '!H53</f>
        <v>0</v>
      </c>
      <c r="E44" s="9"/>
      <c r="F44" s="3"/>
    </row>
    <row r="45" spans="1:6" x14ac:dyDescent="0.25">
      <c r="A45" s="12" t="s">
        <v>47</v>
      </c>
      <c r="B45" s="13">
        <f>'[1]PASH Skk '!E54</f>
        <v>0</v>
      </c>
      <c r="C45" s="10"/>
      <c r="D45" s="13">
        <f>'[1]PASH Skk '!H54</f>
        <v>0</v>
      </c>
      <c r="E45" s="9"/>
      <c r="F45" s="3"/>
    </row>
    <row r="46" spans="1:6" x14ac:dyDescent="0.25">
      <c r="A46" s="12" t="s">
        <v>48</v>
      </c>
      <c r="B46" s="13">
        <f>'[1]PASH Skk '!E55</f>
        <v>0</v>
      </c>
      <c r="C46" s="10"/>
      <c r="D46" s="13">
        <f>'[1]PASH Skk '!H55</f>
        <v>0</v>
      </c>
      <c r="E46" s="9"/>
      <c r="F46" s="3"/>
    </row>
    <row r="47" spans="1:6" x14ac:dyDescent="0.25">
      <c r="A47" s="8" t="s">
        <v>49</v>
      </c>
      <c r="B47" s="16">
        <f>SUM(B42:B46)</f>
        <v>3091438.2790750018</v>
      </c>
      <c r="C47" s="17"/>
      <c r="D47" s="16">
        <f>SUM(D42:D46)</f>
        <v>-1846228.8600000008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3091438.2790750018</v>
      </c>
      <c r="C57" s="31"/>
      <c r="D57" s="30">
        <f>D47+D55</f>
        <v>-1846228.8600000008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Eduart Maxhari</dc:creator>
  <cp:lastModifiedBy>Eduart Maxhari</cp:lastModifiedBy>
  <dcterms:created xsi:type="dcterms:W3CDTF">2021-07-16T14:38:32Z</dcterms:created>
  <dcterms:modified xsi:type="dcterms:W3CDTF">2021-07-16T14:38:58Z</dcterms:modified>
</cp:coreProperties>
</file>