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BILANCI 2020\"/>
    </mc:Choice>
  </mc:AlternateContent>
  <bookViews>
    <workbookView xWindow="0" yWindow="0" windowWidth="21405" windowHeight="84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D55" i="1"/>
  <c r="C55" i="1"/>
  <c r="B55" i="1"/>
  <c r="F39" i="1"/>
  <c r="D39" i="1"/>
  <c r="C39" i="1"/>
  <c r="B39" i="1"/>
  <c r="F27" i="1"/>
  <c r="D27" i="1"/>
  <c r="C27" i="1"/>
  <c r="B27" i="1"/>
  <c r="F26" i="1"/>
  <c r="D26" i="1"/>
  <c r="C26" i="1"/>
  <c r="B26" i="1"/>
  <c r="F23" i="1"/>
  <c r="D23" i="1"/>
  <c r="C23" i="1"/>
  <c r="B23" i="1"/>
  <c r="F22" i="1"/>
  <c r="D22" i="1"/>
  <c r="C22" i="1"/>
  <c r="B22" i="1"/>
  <c r="F14" i="1"/>
  <c r="D14" i="1"/>
  <c r="C14" i="1"/>
  <c r="B14" i="1"/>
  <c r="F10" i="1"/>
  <c r="F42" i="1" s="1"/>
  <c r="F47" i="1" s="1"/>
  <c r="F57" i="1" s="1"/>
  <c r="D10" i="1"/>
  <c r="D42" i="1" s="1"/>
  <c r="D47" i="1" s="1"/>
  <c r="D57" i="1" s="1"/>
  <c r="C10" i="1"/>
  <c r="C42" i="1" s="1"/>
  <c r="C47" i="1" s="1"/>
  <c r="C57" i="1" s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<sst xmlns="http://schemas.openxmlformats.org/spreadsheetml/2006/main" count="59" uniqueCount="56">
  <si>
    <t>Pasqyrat financiare te vitit</t>
  </si>
  <si>
    <t>Plus Network sh.p.k</t>
  </si>
  <si>
    <t>NIPT L42404007P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</si>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</sst>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3" fillId="2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2" borderId="0" xfId="0" applyFont="1" applyFill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2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2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2" borderId="2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37" fontId="12" fillId="3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2" borderId="0" xfId="2" applyNumberFormat="1" applyFont="1" applyFill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2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2" borderId="0" xfId="5" applyFont="1" applyFill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/Desktop/Copy%20of%20Plus%20Network%202020%2017.0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Balance"/>
      <sheetName val="Kapaku"/>
      <sheetName val="1-Pasqyra e Pozicioni Financiar"/>
      <sheetName val="2.1-Pasqyra e Perform. (natyra)"/>
      <sheetName val="3.1-CashFlow (indirekt)"/>
      <sheetName val="4-Pasq. e Levizjeve ne Kapital"/>
      <sheetName val="Shënime 1-5"/>
      <sheetName val="9.AAM2020"/>
      <sheetName val="Shën. 6"/>
      <sheetName val="Shën.12"/>
      <sheetName val="ASETE"/>
      <sheetName val="VERIFIKUS"/>
    </sheetNames>
    <sheetDataSet>
      <sheetData sheetId="0">
        <row r="1">
          <cell r="C1" t="str">
            <v>Zëri në PF</v>
          </cell>
          <cell r="D1">
            <v>2020</v>
          </cell>
          <cell r="F1">
            <v>2019</v>
          </cell>
          <cell r="H1">
            <v>2018</v>
          </cell>
        </row>
        <row r="2">
          <cell r="C2" t="str">
            <v>kapitali</v>
          </cell>
          <cell r="D2">
            <v>-351028000</v>
          </cell>
          <cell r="F2">
            <v>-1659610000</v>
          </cell>
          <cell r="H2">
            <v>-1659610000</v>
          </cell>
        </row>
        <row r="3">
          <cell r="C3" t="str">
            <v>humbje mbartur</v>
          </cell>
          <cell r="D3">
            <v>232119323</v>
          </cell>
          <cell r="F3">
            <v>118556888</v>
          </cell>
          <cell r="H3">
            <v>25076216</v>
          </cell>
        </row>
        <row r="4">
          <cell r="C4" t="str">
            <v>fitimi vitit</v>
          </cell>
          <cell r="D4">
            <v>151538184</v>
          </cell>
          <cell r="E4">
            <v>0</v>
          </cell>
          <cell r="F4">
            <v>113562436.3844</v>
          </cell>
          <cell r="H4">
            <v>93480671.699999988</v>
          </cell>
        </row>
        <row r="5">
          <cell r="C5" t="str">
            <v>furnitore</v>
          </cell>
          <cell r="D5">
            <v>-10561735</v>
          </cell>
          <cell r="F5">
            <v>-10517722.568200001</v>
          </cell>
          <cell r="H5">
            <v>-10425686</v>
          </cell>
        </row>
        <row r="6">
          <cell r="C6" t="str">
            <v>kontribute</v>
          </cell>
          <cell r="D6">
            <v>-48964</v>
          </cell>
          <cell r="F6">
            <v>-45282.34</v>
          </cell>
          <cell r="H6">
            <v>-41584.339999999997</v>
          </cell>
        </row>
        <row r="7">
          <cell r="C7" t="str">
            <v>tatimore</v>
          </cell>
          <cell r="D7">
            <v>-14960</v>
          </cell>
          <cell r="F7">
            <v>-13236</v>
          </cell>
          <cell r="H7">
            <v>-11518</v>
          </cell>
        </row>
        <row r="8">
          <cell r="C8" t="str">
            <v>tatimore</v>
          </cell>
          <cell r="D8">
            <v>-22300</v>
          </cell>
          <cell r="F8">
            <v>-6176.3899999999976</v>
          </cell>
          <cell r="H8">
            <v>-6176.9799999997767</v>
          </cell>
        </row>
        <row r="9">
          <cell r="C9" t="str">
            <v>te tjera pagushme AGJ</v>
          </cell>
          <cell r="D9">
            <v>-1308582000</v>
          </cell>
        </row>
        <row r="10">
          <cell r="C10" t="str">
            <v>te tjera pagushme</v>
          </cell>
          <cell r="D10">
            <v>-1684121</v>
          </cell>
          <cell r="F10">
            <v>-1684120.59</v>
          </cell>
          <cell r="H10">
            <v>-1684120.59</v>
          </cell>
        </row>
        <row r="11">
          <cell r="C11" t="str">
            <v>Te ardhura te shtyra</v>
          </cell>
          <cell r="D11">
            <v>-4586621</v>
          </cell>
        </row>
        <row r="12">
          <cell r="C12" t="str">
            <v>aamjm</v>
          </cell>
          <cell r="D12">
            <v>85000</v>
          </cell>
        </row>
        <row r="13">
          <cell r="C13" t="str">
            <v>aamjm</v>
          </cell>
          <cell r="D13">
            <v>278048</v>
          </cell>
        </row>
        <row r="14">
          <cell r="C14" t="str">
            <v>aam</v>
          </cell>
          <cell r="D14">
            <v>1519944736</v>
          </cell>
          <cell r="F14">
            <v>1618791478.77</v>
          </cell>
          <cell r="H14">
            <v>1659600000</v>
          </cell>
        </row>
        <row r="15">
          <cell r="C15" t="str">
            <v>aam</v>
          </cell>
          <cell r="D15">
            <v>34241831</v>
          </cell>
          <cell r="F15">
            <v>34241831.217000008</v>
          </cell>
          <cell r="H15">
            <v>43696945.591187999</v>
          </cell>
        </row>
        <row r="16">
          <cell r="C16" t="str">
            <v>aamjm</v>
          </cell>
          <cell r="D16">
            <v>-15429</v>
          </cell>
        </row>
        <row r="17">
          <cell r="C17" t="str">
            <v>aam</v>
          </cell>
          <cell r="D17">
            <v>-285451671</v>
          </cell>
          <cell r="F17">
            <v>-232189856.21000004</v>
          </cell>
          <cell r="H17">
            <v>-166190500</v>
          </cell>
        </row>
        <row r="18">
          <cell r="C18" t="str">
            <v>aam</v>
          </cell>
          <cell r="D18">
            <v>-15816888</v>
          </cell>
          <cell r="F18">
            <v>-11171755.581999999</v>
          </cell>
          <cell r="H18">
            <v>-7282824</v>
          </cell>
        </row>
        <row r="19">
          <cell r="C19" t="str">
            <v>klient</v>
          </cell>
          <cell r="D19">
            <v>14109513</v>
          </cell>
          <cell r="F19">
            <v>9890690.2599999998</v>
          </cell>
          <cell r="H19">
            <v>1586279.2759999973</v>
          </cell>
        </row>
        <row r="20">
          <cell r="C20" t="str">
            <v>llog ark tjera</v>
          </cell>
          <cell r="D20">
            <v>676442</v>
          </cell>
          <cell r="F20">
            <v>676442</v>
          </cell>
          <cell r="H20">
            <v>676442</v>
          </cell>
        </row>
        <row r="21">
          <cell r="C21" t="str">
            <v>llog ark tjera</v>
          </cell>
          <cell r="F21">
            <v>1233980.3281000003</v>
          </cell>
          <cell r="H21">
            <v>9062579.0029119998</v>
          </cell>
        </row>
        <row r="22">
          <cell r="C22" t="str">
            <v>llog ark tjera</v>
          </cell>
          <cell r="F22">
            <v>-3386987.2768999995</v>
          </cell>
        </row>
        <row r="23">
          <cell r="C23" t="str">
            <v>llog ark tjera</v>
          </cell>
          <cell r="D23">
            <v>4027423</v>
          </cell>
          <cell r="F23">
            <v>9090579</v>
          </cell>
        </row>
        <row r="24">
          <cell r="C24" t="str">
            <v>ak financiare</v>
          </cell>
          <cell r="D24">
            <v>14209374</v>
          </cell>
          <cell r="F24">
            <v>11209374.380000001</v>
          </cell>
          <cell r="H24">
            <v>11209374.66</v>
          </cell>
        </row>
        <row r="25">
          <cell r="C25" t="str">
            <v>shpz shtyra</v>
          </cell>
          <cell r="F25">
            <v>84058.33</v>
          </cell>
          <cell r="H25">
            <v>84058.29</v>
          </cell>
        </row>
        <row r="26">
          <cell r="C26" t="str">
            <v>Para</v>
          </cell>
          <cell r="D26">
            <v>4868542</v>
          </cell>
          <cell r="F26">
            <v>500249.79000000004</v>
          </cell>
          <cell r="H26">
            <v>775432.73999999813</v>
          </cell>
        </row>
        <row r="27">
          <cell r="C27" t="str">
            <v>Para</v>
          </cell>
          <cell r="D27">
            <v>1622620</v>
          </cell>
          <cell r="F27">
            <v>755016.625</v>
          </cell>
        </row>
        <row r="28">
          <cell r="C28" t="str">
            <v>Para</v>
          </cell>
          <cell r="D28">
            <v>91653</v>
          </cell>
          <cell r="F28">
            <v>32112</v>
          </cell>
          <cell r="H28">
            <v>4410.1599999999962</v>
          </cell>
        </row>
        <row r="29">
          <cell r="D29">
            <v>0</v>
          </cell>
          <cell r="E29">
            <v>0</v>
          </cell>
          <cell r="F29">
            <v>0.12739979941397905</v>
          </cell>
          <cell r="H29">
            <v>-0.48989979123143712</v>
          </cell>
        </row>
        <row r="30">
          <cell r="C30" t="str">
            <v>shitje</v>
          </cell>
          <cell r="D30">
            <v>-3457986</v>
          </cell>
          <cell r="F30">
            <v>-4295960.8833999997</v>
          </cell>
        </row>
        <row r="31">
          <cell r="C31" t="str">
            <v>shitje</v>
          </cell>
          <cell r="F31">
            <v>-844638.66669999994</v>
          </cell>
          <cell r="H31">
            <v>-3695334.83</v>
          </cell>
        </row>
        <row r="32">
          <cell r="C32" t="str">
            <v>shitje</v>
          </cell>
          <cell r="D32">
            <v>-13279411</v>
          </cell>
          <cell r="F32">
            <v>-5993678.9996000007</v>
          </cell>
          <cell r="H32">
            <v>-3180603</v>
          </cell>
        </row>
        <row r="33">
          <cell r="C33" t="str">
            <v>shitje II</v>
          </cell>
          <cell r="F33">
            <v>-185511</v>
          </cell>
        </row>
        <row r="34">
          <cell r="C34" t="str">
            <v>shitje II</v>
          </cell>
          <cell r="D34">
            <v>-885680</v>
          </cell>
          <cell r="F34">
            <v>-1457273.7904000001</v>
          </cell>
          <cell r="H34">
            <v>-294086.01</v>
          </cell>
        </row>
        <row r="35">
          <cell r="C35" t="str">
            <v>financiare</v>
          </cell>
          <cell r="D35">
            <v>-25280</v>
          </cell>
          <cell r="F35">
            <v>-8820</v>
          </cell>
          <cell r="H35">
            <v>-50006.93</v>
          </cell>
        </row>
        <row r="36">
          <cell r="C36" t="str">
            <v>shitje II</v>
          </cell>
          <cell r="D36">
            <v>-87747715</v>
          </cell>
          <cell r="F36">
            <v>-6083005.8333999999</v>
          </cell>
        </row>
        <row r="37">
          <cell r="C37" t="str">
            <v>operative</v>
          </cell>
          <cell r="D37">
            <v>4779671</v>
          </cell>
          <cell r="F37">
            <v>5902683.0713</v>
          </cell>
          <cell r="H37">
            <v>7749613.5899999999</v>
          </cell>
        </row>
        <row r="38">
          <cell r="C38" t="str">
            <v>operative</v>
          </cell>
          <cell r="H38">
            <v>79170</v>
          </cell>
        </row>
        <row r="39">
          <cell r="C39" t="str">
            <v>operative</v>
          </cell>
          <cell r="F39">
            <v>7500</v>
          </cell>
          <cell r="H39">
            <v>94671.4</v>
          </cell>
        </row>
        <row r="40">
          <cell r="C40" t="str">
            <v>operative</v>
          </cell>
          <cell r="D40">
            <v>2761172</v>
          </cell>
          <cell r="F40">
            <v>2796422.37</v>
          </cell>
          <cell r="H40">
            <v>1915771.32</v>
          </cell>
        </row>
        <row r="41">
          <cell r="C41" t="str">
            <v>operative</v>
          </cell>
          <cell r="D41">
            <v>208469</v>
          </cell>
          <cell r="F41">
            <v>100532.9</v>
          </cell>
        </row>
        <row r="42">
          <cell r="C42" t="str">
            <v>operative</v>
          </cell>
          <cell r="H42">
            <v>127273</v>
          </cell>
        </row>
        <row r="43">
          <cell r="C43" t="str">
            <v>operative</v>
          </cell>
          <cell r="D43">
            <v>341499</v>
          </cell>
          <cell r="F43">
            <v>153112.6666</v>
          </cell>
          <cell r="H43">
            <v>17183.330000000002</v>
          </cell>
        </row>
        <row r="44">
          <cell r="C44" t="str">
            <v>operative</v>
          </cell>
          <cell r="D44">
            <v>297264</v>
          </cell>
          <cell r="F44">
            <v>48724</v>
          </cell>
        </row>
        <row r="45">
          <cell r="C45" t="str">
            <v>operative</v>
          </cell>
          <cell r="D45">
            <v>19500</v>
          </cell>
          <cell r="F45">
            <v>50000</v>
          </cell>
          <cell r="H45">
            <v>40000</v>
          </cell>
        </row>
        <row r="46">
          <cell r="C46" t="str">
            <v>operative</v>
          </cell>
          <cell r="H46">
            <v>15000</v>
          </cell>
        </row>
        <row r="47">
          <cell r="C47" t="str">
            <v>operative</v>
          </cell>
          <cell r="F47">
            <v>1300</v>
          </cell>
        </row>
        <row r="48">
          <cell r="C48" t="str">
            <v>operative</v>
          </cell>
          <cell r="D48">
            <v>587000</v>
          </cell>
          <cell r="F48">
            <v>270000</v>
          </cell>
          <cell r="H48">
            <v>60000</v>
          </cell>
        </row>
        <row r="49">
          <cell r="C49" t="str">
            <v>operative</v>
          </cell>
          <cell r="D49">
            <v>16619</v>
          </cell>
          <cell r="F49">
            <v>39627.974999999999</v>
          </cell>
          <cell r="H49">
            <v>50673.02</v>
          </cell>
        </row>
        <row r="50">
          <cell r="C50" t="str">
            <v>operative</v>
          </cell>
          <cell r="D50">
            <v>89717</v>
          </cell>
          <cell r="F50">
            <v>67000</v>
          </cell>
          <cell r="H50">
            <v>67000</v>
          </cell>
        </row>
        <row r="51">
          <cell r="C51" t="str">
            <v>operative</v>
          </cell>
          <cell r="F51">
            <v>8300</v>
          </cell>
          <cell r="H51">
            <v>20127</v>
          </cell>
        </row>
        <row r="52">
          <cell r="C52" t="str">
            <v>paga</v>
          </cell>
          <cell r="D52">
            <v>2328117</v>
          </cell>
          <cell r="F52">
            <v>2283867</v>
          </cell>
          <cell r="H52">
            <v>1973776</v>
          </cell>
        </row>
        <row r="53">
          <cell r="C53" t="str">
            <v>sigurime</v>
          </cell>
          <cell r="D53">
            <v>333720</v>
          </cell>
          <cell r="F53">
            <v>326341</v>
          </cell>
          <cell r="H53">
            <v>266270</v>
          </cell>
        </row>
        <row r="54">
          <cell r="C54" t="str">
            <v>operative</v>
          </cell>
          <cell r="D54">
            <v>87747715</v>
          </cell>
        </row>
        <row r="55">
          <cell r="C55" t="str">
            <v>operative</v>
          </cell>
          <cell r="D55">
            <v>10796</v>
          </cell>
          <cell r="F55">
            <v>45069.17</v>
          </cell>
          <cell r="H55">
            <v>356462.8</v>
          </cell>
        </row>
        <row r="56">
          <cell r="C56" t="str">
            <v>operative</v>
          </cell>
          <cell r="F56">
            <v>64220</v>
          </cell>
        </row>
        <row r="57">
          <cell r="C57" t="str">
            <v>operative</v>
          </cell>
          <cell r="D57">
            <v>60923</v>
          </cell>
          <cell r="F57">
            <v>86575</v>
          </cell>
          <cell r="H57">
            <v>92414</v>
          </cell>
        </row>
        <row r="58">
          <cell r="C58" t="str">
            <v>operative</v>
          </cell>
          <cell r="F58">
            <v>1728112.632</v>
          </cell>
        </row>
        <row r="59">
          <cell r="C59" t="str">
            <v>operative</v>
          </cell>
          <cell r="F59">
            <v>6000000</v>
          </cell>
        </row>
        <row r="60">
          <cell r="C60" t="str">
            <v>operative</v>
          </cell>
          <cell r="D60">
            <v>87747715</v>
          </cell>
          <cell r="F60">
            <v>34605916.383000001</v>
          </cell>
        </row>
        <row r="61">
          <cell r="C61" t="str">
            <v>operative</v>
          </cell>
          <cell r="F61">
            <v>2219249.23</v>
          </cell>
        </row>
        <row r="62">
          <cell r="C62" t="str">
            <v>operative</v>
          </cell>
          <cell r="H62">
            <v>123954.39</v>
          </cell>
        </row>
        <row r="63">
          <cell r="C63" t="str">
            <v>financiare</v>
          </cell>
          <cell r="D63">
            <v>531</v>
          </cell>
          <cell r="F63">
            <v>28125.600000000002</v>
          </cell>
          <cell r="H63">
            <v>1768018.62</v>
          </cell>
        </row>
        <row r="64">
          <cell r="C64" t="str">
            <v>amortizim</v>
          </cell>
          <cell r="D64">
            <v>4660561</v>
          </cell>
          <cell r="F64">
            <v>5315035.6449074745</v>
          </cell>
          <cell r="H64">
            <v>85883324</v>
          </cell>
        </row>
        <row r="65">
          <cell r="C65" t="str">
            <v>amortizim</v>
          </cell>
          <cell r="D65">
            <v>64943267</v>
          </cell>
          <cell r="F65">
            <v>70283610.915092528</v>
          </cell>
        </row>
        <row r="66">
          <cell r="C66" t="str">
            <v>Fitimi para tatimit</v>
          </cell>
          <cell r="D66">
            <v>-151538184</v>
          </cell>
          <cell r="E66">
            <v>0</v>
          </cell>
          <cell r="F66">
            <v>-113562436.38440001</v>
          </cell>
          <cell r="H66">
            <v>-93480671.700000003</v>
          </cell>
        </row>
        <row r="69">
          <cell r="D69">
            <v>152701778</v>
          </cell>
          <cell r="E69">
            <v>0</v>
          </cell>
          <cell r="F69">
            <v>107218065.69809254</v>
          </cell>
        </row>
        <row r="70">
          <cell r="H70">
            <v>72612149.315092534</v>
          </cell>
        </row>
        <row r="71">
          <cell r="D71">
            <v>1163594</v>
          </cell>
          <cell r="E71">
            <v>0</v>
          </cell>
          <cell r="F71">
            <v>-6344370.686307475</v>
          </cell>
          <cell r="H71">
            <v>70392900.08509253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4" customWidth="1"/>
    <col min="2" max="2" width="14.140625" style="4" customWidth="1"/>
    <col min="3" max="3" width="1.5703125" style="4" customWidth="1"/>
    <col min="4" max="4" width="15.7109375" style="2" customWidth="1"/>
    <col min="5" max="5" width="2.7109375" style="3" customWidth="1"/>
    <col min="6" max="6" width="15.7109375" style="2" customWidth="1"/>
    <col min="7" max="7" width="2.5703125" style="2" customWidth="1"/>
    <col min="8" max="8" width="11" style="4" bestFit="1" customWidth="1"/>
    <col min="9" max="9" width="9.5703125" style="4" bestFit="1" customWidth="1"/>
    <col min="10" max="16384" width="9.140625" style="4"/>
  </cols>
  <sheetData>
    <row r="1" spans="1:7" x14ac:dyDescent="0.25">
      <c r="A1" s="1" t="s">
        <v>0</v>
      </c>
      <c r="B1" s="1"/>
      <c r="C1" s="1"/>
    </row>
    <row r="2" spans="1:7" x14ac:dyDescent="0.25">
      <c r="A2" s="5" t="s">
        <v>1</v>
      </c>
      <c r="B2" s="5"/>
      <c r="C2" s="5"/>
    </row>
    <row r="3" spans="1:7" x14ac:dyDescent="0.25">
      <c r="A3" s="5" t="s">
        <v>2</v>
      </c>
      <c r="B3" s="5"/>
      <c r="C3" s="5"/>
    </row>
    <row r="4" spans="1:7" x14ac:dyDescent="0.25">
      <c r="A4" s="5" t="s">
        <v>3</v>
      </c>
      <c r="B4" s="5"/>
      <c r="C4" s="5"/>
    </row>
    <row r="5" spans="1:7" x14ac:dyDescent="0.25">
      <c r="A5" s="1" t="s">
        <v>4</v>
      </c>
      <c r="B5" s="1"/>
      <c r="C5" s="1"/>
      <c r="D5" s="4"/>
      <c r="E5" s="6"/>
      <c r="F5" s="4"/>
      <c r="G5" s="4"/>
    </row>
    <row r="6" spans="1:7" x14ac:dyDescent="0.25">
      <c r="A6" s="7"/>
      <c r="B6" s="8" t="s">
        <v>5</v>
      </c>
      <c r="C6" s="8"/>
      <c r="D6" s="8" t="s">
        <v>5</v>
      </c>
      <c r="E6" s="9"/>
      <c r="F6" s="8" t="s">
        <v>5</v>
      </c>
      <c r="G6" s="10"/>
    </row>
    <row r="7" spans="1:7" x14ac:dyDescent="0.25">
      <c r="A7" s="7"/>
      <c r="B7" s="8">
        <v>2020</v>
      </c>
      <c r="C7" s="8">
        <v>2018</v>
      </c>
      <c r="D7" s="8">
        <v>2019</v>
      </c>
      <c r="E7" s="9"/>
      <c r="F7" s="8">
        <v>2018</v>
      </c>
      <c r="G7" s="10"/>
    </row>
    <row r="8" spans="1:7" x14ac:dyDescent="0.25">
      <c r="A8" s="11"/>
      <c r="B8" s="11"/>
      <c r="C8" s="11"/>
      <c r="D8" s="12"/>
      <c r="E8" s="13"/>
      <c r="F8" s="12"/>
      <c r="G8" s="14"/>
    </row>
    <row r="9" spans="1:7" x14ac:dyDescent="0.25">
      <c r="A9" s="15" t="s">
        <v>6</v>
      </c>
      <c r="B9" s="15"/>
      <c r="C9" s="15"/>
      <c r="D9" s="16"/>
      <c r="E9" s="17"/>
      <c r="F9" s="16"/>
      <c r="G9" s="16"/>
    </row>
    <row r="10" spans="1:7" x14ac:dyDescent="0.25">
      <c r="A10" s="18" t="s">
        <v>7</v>
      </c>
      <c r="B10" s="19">
        <f>-SUMIFS([1]TrialBalance!D:D,[1]TrialBalance!$C:$C,[1]TrialBalance!$C30)</f>
        <v>16737397</v>
      </c>
      <c r="C10" s="19">
        <f>-SUMIFS([1]TrialBalance!E:E,[1]TrialBalance!$C:$C,[1]TrialBalance!$C30)</f>
        <v>0</v>
      </c>
      <c r="D10" s="19">
        <f>-SUMIFS([1]TrialBalance!F:F,[1]TrialBalance!$C:$C,[1]TrialBalance!$C30)</f>
        <v>11134278.549699999</v>
      </c>
      <c r="E10" s="20"/>
      <c r="F10" s="19">
        <f>-SUMIFS([1]TrialBalance!H:H,[1]TrialBalance!$C:$C,[1]TrialBalance!$C30)</f>
        <v>6875937.8300000001</v>
      </c>
      <c r="G10" s="16"/>
    </row>
    <row r="11" spans="1:7" x14ac:dyDescent="0.25">
      <c r="A11" s="18" t="s">
        <v>8</v>
      </c>
      <c r="B11" s="19"/>
      <c r="C11" s="19"/>
      <c r="D11" s="19"/>
      <c r="E11" s="20"/>
      <c r="F11" s="19"/>
      <c r="G11" s="16"/>
    </row>
    <row r="12" spans="1:7" x14ac:dyDescent="0.25">
      <c r="A12" s="18" t="s">
        <v>9</v>
      </c>
      <c r="B12" s="19"/>
      <c r="C12" s="19"/>
      <c r="D12" s="19"/>
      <c r="E12" s="20"/>
      <c r="F12" s="19"/>
      <c r="G12" s="16"/>
    </row>
    <row r="13" spans="1:7" x14ac:dyDescent="0.25">
      <c r="A13" s="18" t="s">
        <v>10</v>
      </c>
      <c r="B13" s="19"/>
      <c r="C13" s="19"/>
      <c r="D13" s="19"/>
      <c r="E13" s="20"/>
      <c r="F13" s="19"/>
      <c r="G13" s="16"/>
    </row>
    <row r="14" spans="1:7" x14ac:dyDescent="0.25">
      <c r="A14" s="18" t="s">
        <v>11</v>
      </c>
      <c r="B14" s="19">
        <f>-SUMIFS([1]TrialBalance!D:D,[1]TrialBalance!$C:$C,[1]TrialBalance!$C33)</f>
        <v>88633395</v>
      </c>
      <c r="C14" s="19">
        <f>-SUMIFS([1]TrialBalance!E:E,[1]TrialBalance!$C:$C,[1]TrialBalance!$C33)</f>
        <v>0</v>
      </c>
      <c r="D14" s="19">
        <f>-SUMIFS([1]TrialBalance!F:F,[1]TrialBalance!$C:$C,[1]TrialBalance!$C33)</f>
        <v>7725790.6238000002</v>
      </c>
      <c r="E14" s="20"/>
      <c r="F14" s="19">
        <f>-SUMIFS([1]TrialBalance!H:H,[1]TrialBalance!$C:$C,[1]TrialBalance!$C33)</f>
        <v>294086.01</v>
      </c>
      <c r="G14" s="16"/>
    </row>
    <row r="15" spans="1:7" x14ac:dyDescent="0.25">
      <c r="A15" s="15" t="s">
        <v>12</v>
      </c>
      <c r="B15" s="19"/>
      <c r="C15" s="19"/>
      <c r="D15" s="19"/>
      <c r="E15" s="20"/>
      <c r="F15" s="19"/>
      <c r="G15" s="16"/>
    </row>
    <row r="16" spans="1:7" x14ac:dyDescent="0.25">
      <c r="A16" s="15" t="s">
        <v>13</v>
      </c>
      <c r="B16" s="19"/>
      <c r="C16" s="19"/>
      <c r="D16" s="19"/>
      <c r="E16" s="20"/>
      <c r="F16" s="19"/>
      <c r="G16" s="16"/>
    </row>
    <row r="17" spans="1:7" x14ac:dyDescent="0.25">
      <c r="A17" s="15" t="s">
        <v>14</v>
      </c>
      <c r="B17" s="19"/>
      <c r="C17" s="19"/>
      <c r="D17" s="19"/>
      <c r="E17" s="20"/>
      <c r="F17" s="19"/>
      <c r="G17" s="16"/>
    </row>
    <row r="18" spans="1:7" x14ac:dyDescent="0.25">
      <c r="A18" s="15" t="s">
        <v>15</v>
      </c>
      <c r="B18" s="16"/>
      <c r="C18" s="16"/>
      <c r="D18" s="16"/>
      <c r="E18" s="20"/>
      <c r="F18" s="16"/>
      <c r="G18" s="16"/>
    </row>
    <row r="19" spans="1:7" x14ac:dyDescent="0.25">
      <c r="A19" s="18" t="s">
        <v>15</v>
      </c>
      <c r="B19" s="19"/>
      <c r="C19" s="19"/>
      <c r="D19" s="19"/>
      <c r="E19" s="20"/>
      <c r="F19" s="19"/>
      <c r="G19" s="16"/>
    </row>
    <row r="20" spans="1:7" x14ac:dyDescent="0.25">
      <c r="A20" s="18" t="s">
        <v>16</v>
      </c>
      <c r="B20" s="19"/>
      <c r="C20" s="19"/>
      <c r="D20" s="19"/>
      <c r="E20" s="20"/>
      <c r="F20" s="19"/>
      <c r="G20" s="16"/>
    </row>
    <row r="21" spans="1:7" x14ac:dyDescent="0.25">
      <c r="A21" s="15" t="s">
        <v>17</v>
      </c>
      <c r="B21" s="16"/>
      <c r="C21" s="16"/>
      <c r="D21" s="16"/>
      <c r="E21" s="20"/>
      <c r="F21" s="16"/>
      <c r="G21" s="16"/>
    </row>
    <row r="22" spans="1:7" x14ac:dyDescent="0.25">
      <c r="A22" s="18" t="s">
        <v>18</v>
      </c>
      <c r="B22" s="19">
        <f>-SUMIFS([1]TrialBalance!D:D,[1]TrialBalance!$C:$C,[1]TrialBalance!$C52)</f>
        <v>-2328117</v>
      </c>
      <c r="C22" s="19">
        <f>-SUMIFS([1]TrialBalance!E:E,[1]TrialBalance!$C:$C,[1]TrialBalance!$C52)</f>
        <v>0</v>
      </c>
      <c r="D22" s="19">
        <f>-SUMIFS([1]TrialBalance!F:F,[1]TrialBalance!$C:$C,[1]TrialBalance!$C52)</f>
        <v>-2283867</v>
      </c>
      <c r="E22" s="20"/>
      <c r="F22" s="19">
        <f>-SUMIFS([1]TrialBalance!H:H,[1]TrialBalance!$C:$C,[1]TrialBalance!$C52)</f>
        <v>-1973776</v>
      </c>
      <c r="G22" s="16"/>
    </row>
    <row r="23" spans="1:7" x14ac:dyDescent="0.25">
      <c r="A23" s="18" t="s">
        <v>19</v>
      </c>
      <c r="B23" s="19">
        <f>-SUMIFS([1]TrialBalance!D:D,[1]TrialBalance!$C:$C,[1]TrialBalance!$C53)</f>
        <v>-333720</v>
      </c>
      <c r="C23" s="19">
        <f>-SUMIFS([1]TrialBalance!E:E,[1]TrialBalance!$C:$C,[1]TrialBalance!$C53)</f>
        <v>0</v>
      </c>
      <c r="D23" s="19">
        <f>-SUMIFS([1]TrialBalance!F:F,[1]TrialBalance!$C:$C,[1]TrialBalance!$C53)</f>
        <v>-326341</v>
      </c>
      <c r="E23" s="20"/>
      <c r="F23" s="19">
        <f>-SUMIFS([1]TrialBalance!H:H,[1]TrialBalance!$C:$C,[1]TrialBalance!$C53)</f>
        <v>-266270</v>
      </c>
      <c r="G23" s="16"/>
    </row>
    <row r="24" spans="1:7" x14ac:dyDescent="0.25">
      <c r="A24" s="18" t="s">
        <v>20</v>
      </c>
      <c r="B24" s="19"/>
      <c r="C24" s="19"/>
      <c r="D24" s="19"/>
      <c r="E24" s="20"/>
      <c r="F24" s="19"/>
      <c r="G24" s="16"/>
    </row>
    <row r="25" spans="1:7" x14ac:dyDescent="0.25">
      <c r="A25" s="15" t="s">
        <v>21</v>
      </c>
      <c r="B25" s="19"/>
      <c r="C25" s="19"/>
      <c r="D25" s="19"/>
      <c r="E25" s="20"/>
      <c r="F25" s="19"/>
      <c r="G25" s="16"/>
    </row>
    <row r="26" spans="1:7" x14ac:dyDescent="0.25">
      <c r="A26" s="15" t="s">
        <v>22</v>
      </c>
      <c r="B26" s="19">
        <f>-SUMIFS([1]TrialBalance!D:D,[1]TrialBalance!$C:$C,[1]TrialBalance!$C64)</f>
        <v>-69603828</v>
      </c>
      <c r="C26" s="19">
        <f>-SUMIFS([1]TrialBalance!E:E,[1]TrialBalance!$C:$C,[1]TrialBalance!$C64)</f>
        <v>0</v>
      </c>
      <c r="D26" s="19">
        <f>-SUMIFS([1]TrialBalance!F:F,[1]TrialBalance!$C:$C,[1]TrialBalance!$C64)</f>
        <v>-75598646.560000002</v>
      </c>
      <c r="E26" s="20"/>
      <c r="F26" s="19">
        <f>-SUMIFS([1]TrialBalance!H:H,[1]TrialBalance!$C:$C,[1]TrialBalance!$C64)</f>
        <v>-85883324</v>
      </c>
      <c r="G26" s="16"/>
    </row>
    <row r="27" spans="1:7" x14ac:dyDescent="0.25">
      <c r="A27" s="15" t="s">
        <v>23</v>
      </c>
      <c r="B27" s="19">
        <f>-SUMIFS([1]TrialBalance!D:D,[1]TrialBalance!$C:$C,[1]TrialBalance!$C37)</f>
        <v>-184668060</v>
      </c>
      <c r="C27" s="19">
        <f>-SUMIFS([1]TrialBalance!E:E,[1]TrialBalance!$C:$C,[1]TrialBalance!$C37)</f>
        <v>0</v>
      </c>
      <c r="D27" s="19">
        <f>-SUMIFS([1]TrialBalance!F:F,[1]TrialBalance!$C:$C,[1]TrialBalance!$C37)</f>
        <v>-54194345.3979</v>
      </c>
      <c r="E27" s="20"/>
      <c r="F27" s="19">
        <f>-SUMIFS([1]TrialBalance!H:H,[1]TrialBalance!$C:$C,[1]TrialBalance!$C37)</f>
        <v>-10809313.850000001</v>
      </c>
      <c r="G27" s="16"/>
    </row>
    <row r="28" spans="1:7" x14ac:dyDescent="0.25">
      <c r="A28" s="15" t="s">
        <v>24</v>
      </c>
      <c r="B28" s="16"/>
      <c r="C28" s="16"/>
      <c r="D28" s="16"/>
      <c r="E28" s="20"/>
      <c r="F28" s="16"/>
      <c r="G28" s="16"/>
    </row>
    <row r="29" spans="1:7" ht="15" customHeight="1" x14ac:dyDescent="0.25">
      <c r="A29" s="18" t="s">
        <v>25</v>
      </c>
      <c r="B29" s="19"/>
      <c r="C29" s="19"/>
      <c r="D29" s="19"/>
      <c r="E29" s="20"/>
      <c r="F29" s="19"/>
      <c r="G29" s="16"/>
    </row>
    <row r="30" spans="1:7" ht="15" customHeight="1" x14ac:dyDescent="0.25">
      <c r="A30" s="18" t="s">
        <v>26</v>
      </c>
      <c r="B30" s="19"/>
      <c r="C30" s="19"/>
      <c r="D30" s="19"/>
      <c r="E30" s="20"/>
      <c r="F30" s="19"/>
      <c r="G30" s="16"/>
    </row>
    <row r="31" spans="1:7" ht="15" customHeight="1" x14ac:dyDescent="0.25">
      <c r="A31" s="18" t="s">
        <v>27</v>
      </c>
      <c r="B31" s="19"/>
      <c r="C31" s="19"/>
      <c r="D31" s="19"/>
      <c r="E31" s="20"/>
      <c r="F31" s="19"/>
      <c r="G31" s="16"/>
    </row>
    <row r="32" spans="1:7" ht="15" customHeight="1" x14ac:dyDescent="0.25">
      <c r="A32" s="18" t="s">
        <v>28</v>
      </c>
      <c r="B32" s="19"/>
      <c r="C32" s="19"/>
      <c r="D32" s="19"/>
      <c r="E32" s="20"/>
      <c r="F32" s="19"/>
      <c r="G32" s="16"/>
    </row>
    <row r="33" spans="1:7" ht="15" customHeight="1" x14ac:dyDescent="0.25">
      <c r="A33" s="18" t="s">
        <v>29</v>
      </c>
      <c r="B33" s="19"/>
      <c r="C33" s="19"/>
      <c r="D33" s="19"/>
      <c r="E33" s="20"/>
      <c r="F33" s="19"/>
      <c r="G33" s="16"/>
    </row>
    <row r="34" spans="1:7" ht="15" customHeight="1" x14ac:dyDescent="0.25">
      <c r="A34" s="18" t="s">
        <v>30</v>
      </c>
      <c r="B34" s="19"/>
      <c r="C34" s="19"/>
      <c r="D34" s="19"/>
      <c r="E34" s="20"/>
      <c r="F34" s="19"/>
      <c r="G34" s="16"/>
    </row>
    <row r="35" spans="1:7" x14ac:dyDescent="0.25">
      <c r="A35" s="15" t="s">
        <v>31</v>
      </c>
      <c r="B35" s="19"/>
      <c r="C35" s="19"/>
      <c r="D35" s="19"/>
      <c r="E35" s="20"/>
      <c r="F35" s="19"/>
      <c r="G35" s="16"/>
    </row>
    <row r="36" spans="1:7" x14ac:dyDescent="0.25">
      <c r="A36" s="15" t="s">
        <v>32</v>
      </c>
      <c r="B36" s="16"/>
      <c r="C36" s="16"/>
      <c r="D36" s="16"/>
      <c r="E36" s="20"/>
      <c r="F36" s="16"/>
      <c r="G36" s="16"/>
    </row>
    <row r="37" spans="1:7" x14ac:dyDescent="0.25">
      <c r="A37" s="18" t="s">
        <v>33</v>
      </c>
      <c r="B37" s="19"/>
      <c r="C37" s="19"/>
      <c r="D37" s="19"/>
      <c r="E37" s="20"/>
      <c r="F37" s="19"/>
      <c r="G37" s="16"/>
    </row>
    <row r="38" spans="1:7" x14ac:dyDescent="0.25">
      <c r="A38" s="18" t="s">
        <v>34</v>
      </c>
      <c r="B38" s="19"/>
      <c r="C38" s="19"/>
      <c r="D38" s="19"/>
      <c r="E38" s="20"/>
      <c r="F38" s="19"/>
      <c r="G38" s="16"/>
    </row>
    <row r="39" spans="1:7" x14ac:dyDescent="0.25">
      <c r="A39" s="18" t="s">
        <v>35</v>
      </c>
      <c r="B39" s="19">
        <f>-SUMIFS([1]TrialBalance!D:D,[1]TrialBalance!$C:$C,[1]TrialBalance!$C63)</f>
        <v>24749</v>
      </c>
      <c r="C39" s="19">
        <f>-SUMIFS([1]TrialBalance!E:E,[1]TrialBalance!$C:$C,[1]TrialBalance!$C63)</f>
        <v>0</v>
      </c>
      <c r="D39" s="19">
        <f>-SUMIFS([1]TrialBalance!F:F,[1]TrialBalance!$C:$C,[1]TrialBalance!$C63)</f>
        <v>-19305.600000000002</v>
      </c>
      <c r="E39" s="20"/>
      <c r="F39" s="19">
        <f>-SUMIFS([1]TrialBalance!H:H,[1]TrialBalance!$C:$C,[1]TrialBalance!$C63)</f>
        <v>-1718011.6900000002</v>
      </c>
      <c r="G39" s="16"/>
    </row>
    <row r="40" spans="1:7" x14ac:dyDescent="0.25">
      <c r="A40" s="15" t="s">
        <v>36</v>
      </c>
      <c r="B40" s="19"/>
      <c r="C40" s="19"/>
      <c r="D40" s="19"/>
      <c r="E40" s="20"/>
      <c r="F40" s="19"/>
      <c r="G40" s="16"/>
    </row>
    <row r="41" spans="1:7" x14ac:dyDescent="0.25">
      <c r="A41" s="21" t="s">
        <v>37</v>
      </c>
      <c r="B41" s="19"/>
      <c r="C41" s="19"/>
      <c r="D41" s="19"/>
      <c r="E41" s="20"/>
      <c r="F41" s="19"/>
      <c r="G41" s="16"/>
    </row>
    <row r="42" spans="1:7" x14ac:dyDescent="0.25">
      <c r="A42" s="15" t="s">
        <v>38</v>
      </c>
      <c r="B42" s="22">
        <f t="shared" ref="B42:C42" si="0">SUM(B9:B41)</f>
        <v>-151538184</v>
      </c>
      <c r="C42" s="22">
        <f t="shared" si="0"/>
        <v>0</v>
      </c>
      <c r="D42" s="22">
        <f>SUM(D9:D41)</f>
        <v>-113562436.3844</v>
      </c>
      <c r="E42" s="23"/>
      <c r="F42" s="22">
        <f>SUM(F9:F41)</f>
        <v>-93480671.699999988</v>
      </c>
      <c r="G42" s="24"/>
    </row>
    <row r="43" spans="1:7" x14ac:dyDescent="0.25">
      <c r="A43" s="15" t="s">
        <v>39</v>
      </c>
      <c r="B43" s="25"/>
      <c r="C43" s="25"/>
      <c r="D43" s="25"/>
      <c r="E43" s="23"/>
      <c r="F43" s="25"/>
      <c r="G43" s="24"/>
    </row>
    <row r="44" spans="1:7" x14ac:dyDescent="0.25">
      <c r="A44" s="18" t="s">
        <v>40</v>
      </c>
      <c r="B44" s="19"/>
      <c r="C44" s="19"/>
      <c r="D44" s="19"/>
      <c r="E44" s="20"/>
      <c r="F44" s="19"/>
      <c r="G44" s="16"/>
    </row>
    <row r="45" spans="1:7" x14ac:dyDescent="0.25">
      <c r="A45" s="18" t="s">
        <v>41</v>
      </c>
      <c r="B45" s="19"/>
      <c r="C45" s="19"/>
      <c r="D45" s="19"/>
      <c r="E45" s="17"/>
      <c r="F45" s="19"/>
      <c r="G45" s="16"/>
    </row>
    <row r="46" spans="1:7" x14ac:dyDescent="0.25">
      <c r="A46" s="18" t="s">
        <v>42</v>
      </c>
      <c r="B46" s="19"/>
      <c r="C46" s="19"/>
      <c r="D46" s="19"/>
      <c r="E46" s="17"/>
      <c r="F46" s="19"/>
      <c r="G46" s="16"/>
    </row>
    <row r="47" spans="1:7" x14ac:dyDescent="0.25">
      <c r="A47" s="15" t="s">
        <v>43</v>
      </c>
      <c r="B47" s="26">
        <f t="shared" ref="B47:C47" si="1">SUM(B42:B46)</f>
        <v>-151538184</v>
      </c>
      <c r="C47" s="26">
        <f t="shared" si="1"/>
        <v>0</v>
      </c>
      <c r="D47" s="26">
        <f>SUM(D42:D46)</f>
        <v>-113562436.3844</v>
      </c>
      <c r="E47" s="23"/>
      <c r="F47" s="26">
        <f>SUM(F42:F46)</f>
        <v>-93480671.699999988</v>
      </c>
      <c r="G47" s="24"/>
    </row>
    <row r="48" spans="1:7" ht="15.75" thickBot="1" x14ac:dyDescent="0.3">
      <c r="A48" s="27"/>
      <c r="B48" s="28"/>
      <c r="C48" s="28"/>
      <c r="D48" s="28"/>
      <c r="E48" s="29"/>
      <c r="F48" s="28"/>
      <c r="G48" s="30"/>
    </row>
    <row r="49" spans="1:7" ht="15.75" thickTop="1" x14ac:dyDescent="0.25">
      <c r="A49" s="31" t="s">
        <v>44</v>
      </c>
      <c r="B49" s="32"/>
      <c r="C49" s="32"/>
      <c r="D49" s="32"/>
      <c r="E49" s="33"/>
      <c r="F49" s="32"/>
      <c r="G49" s="30"/>
    </row>
    <row r="50" spans="1:7" x14ac:dyDescent="0.25">
      <c r="A50" s="18" t="s">
        <v>45</v>
      </c>
      <c r="B50" s="34"/>
      <c r="C50" s="34"/>
      <c r="D50" s="34"/>
      <c r="E50" s="33"/>
      <c r="F50" s="34"/>
      <c r="G50" s="16"/>
    </row>
    <row r="51" spans="1:7" x14ac:dyDescent="0.25">
      <c r="A51" s="18" t="s">
        <v>46</v>
      </c>
      <c r="B51" s="34"/>
      <c r="C51" s="34"/>
      <c r="D51" s="34"/>
      <c r="E51" s="33"/>
      <c r="F51" s="34"/>
      <c r="G51" s="16"/>
    </row>
    <row r="52" spans="1:7" x14ac:dyDescent="0.25">
      <c r="A52" s="18" t="s">
        <v>47</v>
      </c>
      <c r="B52" s="34"/>
      <c r="C52" s="34"/>
      <c r="D52" s="34"/>
      <c r="E52" s="33"/>
      <c r="F52" s="34"/>
      <c r="G52" s="14"/>
    </row>
    <row r="53" spans="1:7" ht="15" customHeight="1" x14ac:dyDescent="0.25">
      <c r="A53" s="18" t="s">
        <v>48</v>
      </c>
      <c r="B53" s="34"/>
      <c r="C53" s="34"/>
      <c r="D53" s="34"/>
      <c r="E53" s="33"/>
      <c r="F53" s="34"/>
      <c r="G53" s="35"/>
    </row>
    <row r="54" spans="1:7" x14ac:dyDescent="0.25">
      <c r="A54" s="36" t="s">
        <v>49</v>
      </c>
      <c r="B54" s="34"/>
      <c r="C54" s="34"/>
      <c r="D54" s="34"/>
      <c r="E54" s="33"/>
      <c r="F54" s="34"/>
      <c r="G54" s="37"/>
    </row>
    <row r="55" spans="1:7" x14ac:dyDescent="0.25">
      <c r="A55" s="31" t="s">
        <v>50</v>
      </c>
      <c r="B55" s="38">
        <f t="shared" ref="B55:C55" si="2">SUM(B50:B54)</f>
        <v>0</v>
      </c>
      <c r="C55" s="38">
        <f t="shared" si="2"/>
        <v>0</v>
      </c>
      <c r="D55" s="38">
        <f>SUM(D50:D54)</f>
        <v>0</v>
      </c>
      <c r="E55" s="39"/>
      <c r="F55" s="38">
        <f>SUM(F50:F54)</f>
        <v>0</v>
      </c>
      <c r="G55" s="35"/>
    </row>
    <row r="56" spans="1:7" x14ac:dyDescent="0.25">
      <c r="A56" s="40"/>
      <c r="B56" s="41"/>
      <c r="C56" s="41"/>
      <c r="D56" s="41"/>
      <c r="E56" s="42"/>
      <c r="F56" s="41"/>
      <c r="G56" s="35"/>
    </row>
    <row r="57" spans="1:7" ht="15.75" thickBot="1" x14ac:dyDescent="0.3">
      <c r="A57" s="31" t="s">
        <v>51</v>
      </c>
      <c r="B57" s="43">
        <f t="shared" ref="B57:C57" si="3">B47+B55</f>
        <v>-151538184</v>
      </c>
      <c r="C57" s="43">
        <f t="shared" si="3"/>
        <v>0</v>
      </c>
      <c r="D57" s="43">
        <f>D47+D55</f>
        <v>-113562436.3844</v>
      </c>
      <c r="E57" s="44"/>
      <c r="F57" s="43">
        <f>F47+F55</f>
        <v>-93480671.699999988</v>
      </c>
      <c r="G57" s="35"/>
    </row>
    <row r="58" spans="1:7" ht="15.75" thickTop="1" x14ac:dyDescent="0.25">
      <c r="A58" s="40"/>
      <c r="B58" s="41"/>
      <c r="C58" s="41"/>
      <c r="D58" s="41"/>
      <c r="E58" s="42"/>
      <c r="F58" s="41"/>
      <c r="G58" s="35"/>
    </row>
    <row r="59" spans="1:7" x14ac:dyDescent="0.25">
      <c r="A59" s="45" t="s">
        <v>52</v>
      </c>
      <c r="B59" s="41"/>
      <c r="C59" s="41"/>
      <c r="D59" s="41"/>
      <c r="E59" s="42"/>
      <c r="F59" s="41"/>
      <c r="G59" s="46"/>
    </row>
    <row r="60" spans="1:7" x14ac:dyDescent="0.25">
      <c r="A60" s="40" t="s">
        <v>53</v>
      </c>
      <c r="B60" s="19"/>
      <c r="C60" s="19"/>
      <c r="D60" s="19"/>
      <c r="E60" s="20"/>
      <c r="F60" s="19"/>
      <c r="G60" s="46"/>
    </row>
    <row r="61" spans="1:7" x14ac:dyDescent="0.25">
      <c r="A61" s="40" t="s">
        <v>54</v>
      </c>
      <c r="B61" s="19"/>
      <c r="C61" s="19"/>
      <c r="D61" s="19"/>
      <c r="E61" s="20"/>
      <c r="F61" s="19"/>
      <c r="G61" s="46"/>
    </row>
    <row r="62" spans="1:7" x14ac:dyDescent="0.25">
      <c r="A62" s="47"/>
      <c r="B62" s="47"/>
      <c r="C62" s="47"/>
      <c r="D62" s="48"/>
      <c r="E62" s="49"/>
      <c r="F62" s="48"/>
      <c r="G62" s="46"/>
    </row>
    <row r="63" spans="1:7" x14ac:dyDescent="0.25">
      <c r="A63" s="47"/>
      <c r="B63" s="47"/>
      <c r="C63" s="47"/>
      <c r="D63" s="48"/>
      <c r="E63" s="49"/>
      <c r="F63" s="48"/>
      <c r="G63" s="46"/>
    </row>
    <row r="64" spans="1:7" x14ac:dyDescent="0.25">
      <c r="A64" s="50" t="s">
        <v>55</v>
      </c>
      <c r="B64" s="50"/>
      <c r="C64" s="50"/>
      <c r="D64" s="48"/>
      <c r="E64" s="49"/>
      <c r="F64" s="48"/>
      <c r="G64" s="46"/>
    </row>
    <row r="65" spans="1:7" x14ac:dyDescent="0.25">
      <c r="A65" s="51"/>
      <c r="B65" s="51"/>
      <c r="C65" s="51"/>
      <c r="D65" s="52"/>
      <c r="E65" s="53"/>
      <c r="F65" s="52"/>
      <c r="G65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dcterms:created xsi:type="dcterms:W3CDTF">2021-03-25T10:46:42Z</dcterms:created>
  <dcterms:modified xsi:type="dcterms:W3CDTF">2021-03-25T10:49:25Z</dcterms:modified>
</cp:coreProperties>
</file>