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lola 13-21\ELBA\pasqyrat financiare Elba\2021\"/>
    </mc:Choice>
  </mc:AlternateContent>
  <xr:revisionPtr revIDLastSave="0" documentId="13_ncr:1_{8FCB25C9-BA22-41A8-ABFF-C45299A0503C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2" i="1" l="1"/>
  <c r="B17" i="1" l="1"/>
  <c r="B23" i="1" l="1"/>
  <c r="B25" i="1" s="1"/>
  <c r="C23" i="1"/>
  <c r="B27" i="1" l="1"/>
  <c r="C12" i="1"/>
  <c r="C17" i="1" s="1"/>
  <c r="C25" i="1" s="1"/>
  <c r="C27" i="1" s="1"/>
  <c r="N7" i="1"/>
  <c r="N16" i="1"/>
  <c r="N24" i="1"/>
  <c r="N25" i="1"/>
  <c r="M24" i="1"/>
  <c r="N20" i="1"/>
  <c r="N19" i="1"/>
  <c r="N15" i="1"/>
  <c r="M9" i="1"/>
  <c r="M19" i="1"/>
  <c r="N18" i="1"/>
  <c r="M8" i="1"/>
  <c r="N21" i="1"/>
  <c r="M13" i="1"/>
  <c r="M14" i="1"/>
  <c r="N27" i="1"/>
  <c r="N17" i="1"/>
  <c r="N26" i="1"/>
  <c r="N10" i="1"/>
  <c r="N23" i="1"/>
  <c r="M21" i="1"/>
  <c r="M23" i="1"/>
  <c r="M26" i="1"/>
  <c r="M12" i="1"/>
  <c r="M22" i="1"/>
  <c r="N9" i="1"/>
  <c r="N6" i="1"/>
  <c r="M20" i="1"/>
  <c r="M17" i="1"/>
  <c r="M25" i="1"/>
  <c r="M11" i="1"/>
  <c r="N13" i="1"/>
  <c r="M7" i="1"/>
  <c r="N14" i="1"/>
  <c r="M16" i="1"/>
  <c r="N22" i="1"/>
  <c r="N12" i="1"/>
  <c r="N8" i="1"/>
  <c r="M6" i="1"/>
  <c r="N11" i="1"/>
  <c r="M15" i="1"/>
  <c r="M10" i="1"/>
  <c r="M18" i="1"/>
  <c r="M2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<sst xmlns="http://schemas.openxmlformats.org/spreadsheetml/2006/main" count="28" uniqueCount="27">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</sst>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" fontId="4" fillId="0" borderId="0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vertical="center"/>
    </xf>
    <xf numFmtId="0" fontId="11" fillId="0" borderId="0" xfId="0" applyFon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F24" sqref="F24"/>
    </sheetView>
  </sheetViews>
  <sheetFormatPr defaultRowHeight="14.4" x14ac:dyDescent="0.3"/>
  <cols>
    <col min="1" max="1" width="72.33203125" customWidth="1"/>
    <col min="2" max="2" width="11.332031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20" t="s">
        <v>25</v>
      </c>
    </row>
    <row r="2" spans="1:14" ht="15" customHeight="1" x14ac:dyDescent="0.3">
      <c r="A2" s="24" t="s">
        <v>24</v>
      </c>
      <c r="B2" s="19" t="s">
        <v>23</v>
      </c>
      <c r="C2" s="19" t="s">
        <v>23</v>
      </c>
    </row>
    <row r="3" spans="1:14" ht="15" customHeight="1" x14ac:dyDescent="0.3">
      <c r="A3" s="25"/>
      <c r="B3" s="19" t="s">
        <v>22</v>
      </c>
      <c r="C3" s="19" t="s">
        <v>21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4">
        <v>26248371</v>
      </c>
      <c r="C6" s="4">
        <v>25647706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23"/>
      <c r="C7" s="23">
        <v>250000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21">
        <v>-6668105</v>
      </c>
      <c r="C11" s="21">
        <v>-11330905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6">
        <f>SUM(B13:B14)</f>
        <v>-5741640</v>
      </c>
      <c r="C12" s="16">
        <f>SUM(C13:C14)</f>
        <v>-6585713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5" t="s">
        <v>12</v>
      </c>
      <c r="B13" s="9">
        <v>-4920000</v>
      </c>
      <c r="C13" s="9">
        <v>-5642350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5" t="s">
        <v>11</v>
      </c>
      <c r="B14" s="9">
        <v>-821640</v>
      </c>
      <c r="C14" s="9">
        <v>-943363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9">
        <v>-2858827</v>
      </c>
      <c r="C15" s="9">
        <v>-3058012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10979799</v>
      </c>
      <c r="C17" s="7">
        <f>SUM(C6:C12,C15:C16)</f>
        <v>4923076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/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21">
        <v>-668004</v>
      </c>
      <c r="C21" s="21">
        <v>595859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>
        <f>SUM(B20:B22)</f>
        <v>-668004</v>
      </c>
      <c r="C23" s="7">
        <f>SUM(C20:C22)</f>
        <v>595859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f>B17+B23</f>
        <v>10311795</v>
      </c>
      <c r="C25" s="6">
        <f>C17+C23</f>
        <v>5518935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22">
        <v>-1681237</v>
      </c>
      <c r="C26" s="22">
        <v>-1398175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f>SUM(B25:B26)</f>
        <v>8630558</v>
      </c>
      <c r="C27" s="2">
        <f>SUM(C25:C26)</f>
        <v>4120760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2022-06-21T11:54:00Z</dcterms:modified>
</cp:coreProperties>
</file>