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60" windowWidth="19440" windowHeight="117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4" i="18"/>
  <c r="D10"/>
  <c r="B14"/>
  <c r="B10"/>
  <c r="B47" l="1"/>
  <c r="B39"/>
  <c r="B27"/>
  <c r="B24"/>
  <c r="B23"/>
  <c r="B19"/>
  <c r="B42"/>
  <c r="B44"/>
  <c r="B37"/>
  <c r="B26"/>
  <c r="B22"/>
  <c r="B20"/>
  <c r="D55" l="1"/>
  <c r="D42"/>
  <c r="D47" s="1"/>
  <c r="D57" s="1"/>
  <c r="B55" l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<sst xmlns="http://schemas.openxmlformats.org/spreadsheetml/2006/main" count="414" uniqueCount="271">
  <si>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</si>
  <si>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</si>
  <si>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</si>
  <si>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</si>
  <si>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</si>
  <si>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</si>
  <si>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</si>
  <si>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</si>
  <si>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</si>
  <si>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</si>
  <si>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</si>
  <si>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</si>
  <si>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</si>
  <si>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</si>
  <si>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</si>
  <si>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</si>
  <si>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</si>
  <si>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</si>
  <si>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</si>
  <si>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</si>
  <si>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</si>
  <si>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</si>
  <si>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</si>
  <si>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</si>
  <si>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</si>
  <si>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</si>
  <si>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</si>
  <si>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</si>
  <si>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</si>
  <si>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</si>
  <si>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</si>
  <si>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</si>
  <si>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</si>
  <si>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</si>
  <si>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</si>
  <si>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</si>
  <si>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</si>
  <si>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</si>
  <si>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</si>
  <si>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</si>
  <si>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</si>
  <si>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</si>
  <si>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</si>
  <si>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</si>
  <si>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</si>
  <si>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</si>
  <si>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</si>
  <si>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</si>
  <si>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</si>
  <si>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</si>
  <si>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</si>
  <si>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</si>
  <si>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</si>
  <si>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</si>
  <si>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</si>
  <si>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</si>
  <si>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</si>
  <si>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</si>
  <si>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</si>
  <si>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</si>
  <si>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</si>
  <si>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</si>
  <si>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</si>
  <si>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</si>
  <si>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</si>
  <si>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</si>
  <si>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</si>
  <si>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</si>
  <si>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</si>
  <si>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</si>
  <si>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</si>
  <si>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</si>
  <si>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</si>
  <si>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</si>
  <si>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</si>
  <si>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</si>
  <si>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</si>
  <si>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</si>
  <si>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</si>
  <si>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</si>
  <si>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</si>
  <si>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</si>
  <si>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</si>
  <si>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</si>
  <si>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</si>
  <si>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</si>
  <si>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</si>
  <si>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</si>
  <si>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</si>
  <si>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</si>
  <si>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</si>
  <si>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</si>
  <si>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</si>
  <si>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</si>
  <si>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</si>
  <si>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</si>
  <si>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</si>
  <si>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</si>
  <si>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</si>
  <si>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</si>
  <si>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</si>
  <si>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</si>
  <si>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</si>
  <si>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</si>
  <si>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</si>
  <si>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</si>
  <si>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</si>
  <si>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</si>
  <si>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</si>
  <si>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</si>
  <si>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</si>
  <si>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</si>
  <si>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</si>
  <si>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</si>
  <si>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</si>
  <si>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</si>
  <si>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</si>
  <si>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</si>
  <si>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</si>
  <si>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</si>
  <si>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</si>
  <si>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</si>
  <si>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</si>
  <si>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</si>
  <si>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</si>
  <si>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</si>
  <si>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</si>
  <si>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</si>
  <si>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</si>
  <si>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</si>
  <si>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</si>
  <si>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</si>
  <si>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</si>
  <si>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</si>
  <si>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</si>
  <si>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</si>
  <si>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</si>
  <si>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</si>
  <si>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</si>
  <si>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</si>
  <si>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</si>
  <si>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</si>
  <si>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</si>
  <si>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</si>
  <si>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</si>
  <si>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</si>
  <si>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</si>
  <si>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</si>
  <si>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</si>
  <si>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</si>
  <si>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</si>
  <si>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</si>
  <si>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</si>
  <si>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</si>
  <si>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</si>
  <si>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</si>
  <si>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</si>
  <si>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</si>
  <si>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</si>
  <si>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</si>
  <si>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</si>
  <si>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</si>
  <si>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</si>
  <si>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</si>
  <si>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</si>
  <si>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</si>
  <si>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</si>
  <si>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</si>
  <si>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</si>
  <si>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</si>
  <si>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</si>
  <si>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</si>
  <si>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</si>
  <si>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</si>
  <si>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</si>
  <si>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</si>
  <si>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</si>
  <si>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</si>
  <si>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</si>
  <si>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</si>
  <si>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</si>
  <si>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</si>
  <si>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</si>
  <si>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</si>
  <si>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</si>
  <si>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</si>
  <si>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</si>
  <si>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</si>
  <si>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</si>
  <si>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</si>
  <si>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</si>
  <si>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</si>
  <si>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</si>
  <si>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</si>
  <si>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</si>
  <si>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</si>
  <si>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</si>
  <si>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</si>
  <si>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</si>
  <si>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</si>
  <si>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</si>
  <si>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</si>
  <si>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</si>
  <si>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</si>
  <si>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</si>
  <si>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</si>
  <si>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</si>
  <si>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</si>
  <si>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</si>
  <si>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</si>
  <si>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</si>
  <si>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</si>
  <si>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</si>
  <si>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</si>
  <si>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</si>
  <si>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</si>
  <si>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</si>
  <si>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</si>
  <si>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</si>
  <si>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</si>
  <si>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</si>
  <si>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</si>
  <si>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</si>
  <si>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</si>
  <si>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</si>
  <si>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</si>
  <si>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</si>
  <si>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</si>
  <si>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</si>
  <si>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</si>
  <si>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</si>
  <si>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</si>
  <si>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</si>
  <si>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</si>
  <si>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</si>
  <si>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</si>
  <si>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</si>
  <si>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</si>
  <si>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</si>
  <si>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</si>
  <si>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</si>
  <si>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</si>
  <si>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</si>
  <si>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</si>
  <si>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</si>
  <si>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</si>
  <si>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</si>
  <si>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</si>
  <si>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</si>
  <si>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</si>
  <si>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</si>
  <si>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</si>
  <si>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</si>
  <si>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</si>
  <si>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</si>
  <si>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</si>
  <si>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</si>
  <si>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</si>
  <si>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</si>
  <si>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</si>
  <si>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</si>
  <si>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</si>
  <si>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</si>
  <si>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</si>
  <si>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</si>
  <si>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</si>
  <si>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Miljon Lek</t>
  </si>
  <si>
    <t>Te tjera te ardhura nga aktiviteti i shfrytezimit (kompesimi nga AMA)</t>
  </si>
  <si>
    <t>Pasqyrat financiare te vitit 2021</t>
  </si>
  <si>
    <t>FOCUS MEDIA NEWS</t>
  </si>
  <si>
    <t>K21909002K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</si>
</sst>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258</v>
      </c>
      <c r="B10" s="64">
        <f>396062935</f>
        <v>396062935</v>
      </c>
      <c r="C10" s="52"/>
      <c r="D10" s="64">
        <f>336342914</f>
        <v>336342914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267</v>
      </c>
      <c r="B14" s="64">
        <f>2162709</f>
        <v>2162709</v>
      </c>
      <c r="C14" s="52"/>
      <c r="D14" s="64">
        <f>2204075</f>
        <v>2204075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-118804880</f>
        <v>-118804880</v>
      </c>
      <c r="C19" s="52"/>
      <c r="D19" s="64">
        <v>-142277505</v>
      </c>
      <c r="E19" s="51"/>
      <c r="F19" s="42"/>
    </row>
    <row r="20" spans="1:6">
      <c r="A20" s="63" t="s">
        <v>243</v>
      </c>
      <c r="B20" s="64">
        <f>-4109399</f>
        <v>-4109399</v>
      </c>
      <c r="C20" s="52"/>
      <c r="D20" s="64">
        <v>-537995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f>-103016173</f>
        <v>-103016173</v>
      </c>
      <c r="C22" s="52"/>
      <c r="D22" s="64">
        <v>-87501349</v>
      </c>
      <c r="E22" s="51"/>
      <c r="F22" s="42"/>
    </row>
    <row r="23" spans="1:6">
      <c r="A23" s="63" t="s">
        <v>245</v>
      </c>
      <c r="B23" s="64">
        <f>-15634131</f>
        <v>-15634131</v>
      </c>
      <c r="C23" s="52"/>
      <c r="D23" s="64">
        <v>-13219123</v>
      </c>
      <c r="E23" s="51"/>
      <c r="F23" s="42"/>
    </row>
    <row r="24" spans="1:6">
      <c r="A24" s="63" t="s">
        <v>247</v>
      </c>
      <c r="B24" s="64">
        <f>-29354980</f>
        <v>-29354980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-29885194</f>
        <v>-29885194</v>
      </c>
      <c r="C26" s="52"/>
      <c r="D26" s="64">
        <v>-29431457</v>
      </c>
      <c r="E26" s="51"/>
      <c r="F26" s="42"/>
    </row>
    <row r="27" spans="1:6">
      <c r="A27" s="45" t="s">
        <v>221</v>
      </c>
      <c r="B27" s="84">
        <f>-13866654</f>
        <v>-13866654</v>
      </c>
      <c r="C27" s="85"/>
      <c r="D27" s="84">
        <v>-16974376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f>-9208601</f>
        <v>-9208601</v>
      </c>
      <c r="C37" s="52"/>
      <c r="D37" s="64">
        <v>-11077218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f>-5209537</f>
        <v>-5209537</v>
      </c>
      <c r="C39" s="52"/>
      <c r="D39" s="64">
        <v>-6990728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69136095</v>
      </c>
      <c r="C42" s="55"/>
      <c r="D42" s="54">
        <f>SUM(D9:D41)</f>
        <v>30537238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-10979099</f>
        <v>-10979099</v>
      </c>
      <c r="C44" s="52"/>
      <c r="D44" s="64">
        <v>-4644564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B42+B44</f>
        <v>58156996</v>
      </c>
      <c r="C47" s="58"/>
      <c r="D47" s="67">
        <f>SUM(D42:D46)</f>
        <v>25892674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58156996</v>
      </c>
      <c r="C57" s="77"/>
      <c r="D57" s="76">
        <f>D47+D55</f>
        <v>25892674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Alketa</cp:lastModifiedBy>
  <cp:lastPrinted>2021-03-23T12:28:29Z</cp:lastPrinted>
  <dcterms:created xsi:type="dcterms:W3CDTF">2012-01-19T09:31:29Z</dcterms:created>
  <dcterms:modified xsi:type="dcterms:W3CDTF">2022-08-01T21:51:53Z</dcterms:modified>
</cp:coreProperties>
</file>