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200" windowWidth="10872" windowHeight="3636" tabRatio="847" firstSheet="1" activeTab="1"/>
  </bookViews>
  <sheets>
    <sheet name="Cash Fl" sheetId="44" state="hidden" r:id="rId1"/>
    <sheet name="Bilanci " sheetId="46" r:id="rId2"/>
    <sheet name="Shenime Bilanc" sheetId="50" r:id="rId3"/>
    <sheet name="P&amp;L" sheetId="47" r:id="rId4"/>
    <sheet name="Shenime P&amp;L" sheetId="51" r:id="rId5"/>
    <sheet name="Fluksi" sheetId="48" r:id="rId6"/>
    <sheet name="Equity" sheetId="49" r:id="rId7"/>
    <sheet name="AAM" sheetId="7" r:id="rId8"/>
  </sheets>
  <definedNames>
    <definedName name="_xlnm.Print_Area" localSheetId="7">AAM!$A$1:$L$28</definedName>
    <definedName name="_xlnm.Print_Area" localSheetId="1">'Bilanci '!$A$1:$X$51</definedName>
    <definedName name="_xlnm.Print_Area" localSheetId="5">Fluksi!$A$1:$I$40</definedName>
    <definedName name="_xlnm.Print_Area" localSheetId="3">'P&amp;L'!$A$1:$K$31</definedName>
    <definedName name="xe110soc" localSheetId="1">#REF!</definedName>
    <definedName name="xe110soc" localSheetId="0">#REF!</definedName>
    <definedName name="xe110soc" localSheetId="6">#REF!</definedName>
    <definedName name="xe110soc" localSheetId="5">#REF!</definedName>
    <definedName name="xe110soc" localSheetId="3">#REF!</definedName>
    <definedName name="xe110soc" localSheetId="2">#REF!</definedName>
    <definedName name="xe110soc" localSheetId="4">#REF!</definedName>
    <definedName name="xe110soc">#REF!</definedName>
    <definedName name="xe180soc" localSheetId="1">#REF!</definedName>
    <definedName name="xe180soc" localSheetId="0">#REF!</definedName>
    <definedName name="xe180soc" localSheetId="6">#REF!</definedName>
    <definedName name="xe180soc" localSheetId="5">#REF!</definedName>
    <definedName name="xe180soc" localSheetId="3">#REF!</definedName>
    <definedName name="xe180soc" localSheetId="2">#REF!</definedName>
    <definedName name="xe180soc" localSheetId="4">#REF!</definedName>
    <definedName name="xe180soc">#REF!</definedName>
  </definedNames>
  <calcPr calcId="145621"/>
</workbook>
</file>

<file path=xl/calcChain.xml><?xml version="1.0" encoding="utf-8"?>
<calcChain xmlns="http://schemas.openxmlformats.org/spreadsheetml/2006/main">
  <c r="D41" i="44" l="1"/>
  <c r="D42" i="44"/>
  <c r="E17" i="44" l="1"/>
  <c r="E57" i="44" l="1"/>
  <c r="E43" i="44"/>
  <c r="E34" i="44"/>
  <c r="D57" i="44" l="1"/>
  <c r="D17" i="44" l="1"/>
  <c r="D43" i="44" l="1"/>
  <c r="D29" i="44" l="1"/>
  <c r="E9" i="44" l="1"/>
  <c r="E24" i="44" s="1"/>
  <c r="E60" i="44" s="1"/>
  <c r="E62" i="44" s="1"/>
  <c r="D61" i="44" l="1"/>
  <c r="D26" i="44" l="1"/>
  <c r="D27" i="44" l="1"/>
  <c r="D34" i="44" s="1"/>
  <c r="D9" i="44"/>
  <c r="D24" i="44" s="1"/>
  <c r="D60" i="44" l="1"/>
  <c r="D62" i="44" s="1"/>
</calcChain>
</file>

<file path=xl/sharedStrings.xml><?xml version="1.0" encoding="utf-8"?>
<sst xmlns="http://schemas.openxmlformats.org/spreadsheetml/2006/main" count="704" uniqueCount="530">
  <si>
    <t>Nr.
 Ref.</t>
  </si>
  <si>
    <t>ASSETS</t>
  </si>
  <si>
    <t>Viti Ushtrimor</t>
  </si>
  <si>
    <t>Nr. 
Ref.</t>
  </si>
  <si>
    <t>CAPITAL &amp; LIABILITIES</t>
  </si>
  <si>
    <t>A</t>
  </si>
  <si>
    <t>Retained earnings</t>
  </si>
  <si>
    <t>Provisions</t>
  </si>
  <si>
    <t>C</t>
  </si>
  <si>
    <t>B</t>
  </si>
  <si>
    <t>Inventories</t>
  </si>
  <si>
    <t>D</t>
  </si>
  <si>
    <t>Nr. Ref.</t>
  </si>
  <si>
    <t>VITI USHTRIMOR</t>
  </si>
  <si>
    <t>I</t>
  </si>
  <si>
    <t>II</t>
  </si>
  <si>
    <t>III</t>
  </si>
  <si>
    <t>Kapitali</t>
  </si>
  <si>
    <t>Rezerva</t>
  </si>
  <si>
    <t>Total</t>
  </si>
  <si>
    <t>Pershkrimi</t>
  </si>
  <si>
    <t>Toka</t>
  </si>
  <si>
    <t>Ndertesat</t>
  </si>
  <si>
    <t>Makineri
 Pajisje</t>
  </si>
  <si>
    <t>Automjetet</t>
  </si>
  <si>
    <t>TOTAL</t>
  </si>
  <si>
    <t>AQT Vlera Bruto</t>
  </si>
  <si>
    <t>+</t>
  </si>
  <si>
    <t>Amortiz Akumul</t>
  </si>
  <si>
    <t>Provizione</t>
  </si>
  <si>
    <t>Vlera Bruto</t>
  </si>
  <si>
    <t>-</t>
  </si>
  <si>
    <t>Riklasifikim i Aktiveve</t>
  </si>
  <si>
    <t>+ / -</t>
  </si>
  <si>
    <t>Provizionet</t>
  </si>
  <si>
    <t>Amortizimi i Vitit Ushtrimor</t>
  </si>
  <si>
    <t xml:space="preserve">Rimarje e Amortizimit </t>
  </si>
  <si>
    <t>Rimarje e Provizioneve</t>
  </si>
  <si>
    <t>Riklasifikim i Amortizimeve</t>
  </si>
  <si>
    <t>BKT</t>
  </si>
  <si>
    <t>Aktive Afatshkurtra</t>
  </si>
  <si>
    <t>Mjetet Monetare</t>
  </si>
  <si>
    <t>Derivate dhe Aktive Financiare te mbajtur per tregtim</t>
  </si>
  <si>
    <t>Derivatet</t>
  </si>
  <si>
    <t>Totali</t>
  </si>
  <si>
    <t>a)</t>
  </si>
  <si>
    <t>b)</t>
  </si>
  <si>
    <t>Aktive te tjera Financiare afatshkurter</t>
  </si>
  <si>
    <t>c)</t>
  </si>
  <si>
    <t>d)</t>
  </si>
  <si>
    <t>Inventari</t>
  </si>
  <si>
    <t>Aktive Biologjike afatshkurter</t>
  </si>
  <si>
    <t>Aktive Afatshkurtra te mbajtur per shitje</t>
  </si>
  <si>
    <t>Parapagime dhe shpenzime te shtyra</t>
  </si>
  <si>
    <t>Aktive Afatgjata</t>
  </si>
  <si>
    <t>Investime financiare afatgjata</t>
  </si>
  <si>
    <t>ç)</t>
  </si>
  <si>
    <t>Aksione dhe pjesemarrje te tjera ne njesi te kontrolluara</t>
  </si>
  <si>
    <t>Aksione dhe investime te tjera ne pjesemarrje</t>
  </si>
  <si>
    <t>Aksione dhe letra te tjera me vlere</t>
  </si>
  <si>
    <t>Llogari kerkese te arketueshme</t>
  </si>
  <si>
    <t>Aktive Afatgjata Materiale</t>
  </si>
  <si>
    <t>Ndertesa (neto)</t>
  </si>
  <si>
    <t>Aktive Biologjike Afatgjate</t>
  </si>
  <si>
    <t>Aktive Afatgjata Jomateriale</t>
  </si>
  <si>
    <t>Emri i mire</t>
  </si>
  <si>
    <t>Shpenzimet e zhvillimit</t>
  </si>
  <si>
    <t>Kapitali aksionar i papaguar</t>
  </si>
  <si>
    <t>Totali i Aktiveve Afatgjata</t>
  </si>
  <si>
    <t>Huamarrjet</t>
  </si>
  <si>
    <t>Huate dhe obligacionet afatshkurtra</t>
  </si>
  <si>
    <t>Kthimet/Ripagimet e huave afatgjata</t>
  </si>
  <si>
    <t>Bono te konvertueshme</t>
  </si>
  <si>
    <t>Huate dhe parapagimet</t>
  </si>
  <si>
    <t>Te pagueshme ndaj furnitoreve</t>
  </si>
  <si>
    <t>Te pagueshme ndaj punonjesve</t>
  </si>
  <si>
    <t>Detyrimet tatimore</t>
  </si>
  <si>
    <t>Hua te tjera</t>
  </si>
  <si>
    <t>Parapagimet e arketueshme</t>
  </si>
  <si>
    <t>Pasivet Afatgjata</t>
  </si>
  <si>
    <t>Huate afatgjata</t>
  </si>
  <si>
    <t>Bonot e konvertueshme</t>
  </si>
  <si>
    <t>Huamarrje te tjera afatgjata</t>
  </si>
  <si>
    <t>Provizionet afatgjata</t>
  </si>
  <si>
    <t>Grandet dhe te ardhura te shtyra</t>
  </si>
  <si>
    <t>Akisonet e pakices</t>
  </si>
  <si>
    <t>Kapitali i aksionereve te shoqerise meme</t>
  </si>
  <si>
    <t>Kapitali i aksionar</t>
  </si>
  <si>
    <t>Primi i aksionit</t>
  </si>
  <si>
    <t>Njesite ose aksionet e thesarit</t>
  </si>
  <si>
    <t>Rezerva statutore</t>
  </si>
  <si>
    <t>Rezerva ligjore</t>
  </si>
  <si>
    <t>Rezerva te tjera</t>
  </si>
  <si>
    <t>Fitimi i pashperndare</t>
  </si>
  <si>
    <t>Fitimi (humbje) e vitit financiar</t>
  </si>
  <si>
    <t>Totali i Kapitalit</t>
  </si>
  <si>
    <t>TOTALI AKTIVEVE</t>
  </si>
  <si>
    <t>Shitje neto</t>
  </si>
  <si>
    <t>Te ardhura te tjera nga veprimtarite e shfrytezimit</t>
  </si>
  <si>
    <t xml:space="preserve">Mallra, lendet e para dhe sherbimet </t>
  </si>
  <si>
    <t>Shpenzimet e personelit</t>
  </si>
  <si>
    <t>Te ardhurat/shpenzimet fin. nga njesi. kontrolluara</t>
  </si>
  <si>
    <t>Te ardhurat/shpenzimet fin. nga pjesemarrjet</t>
  </si>
  <si>
    <t>Te ardhura dhe shpenzime financiare</t>
  </si>
  <si>
    <t>Te ardhura dhe shpenzime financiare nga interesi</t>
  </si>
  <si>
    <t>Fitimi dhe humbje nga kursi i kembimit</t>
  </si>
  <si>
    <t>Te ardhura dhe shpenzime te tjera financiare</t>
  </si>
  <si>
    <t>Fitimi (humbja) para tatimit</t>
  </si>
  <si>
    <t>Shpenzimet e tatimit mbi fitimin</t>
  </si>
  <si>
    <t>Fitim (humbje) neto e vitit financiar</t>
  </si>
  <si>
    <t>Totali i te ardhurave dhe shpenzimeve financiare</t>
  </si>
  <si>
    <t>Te ardhura/shpenzime finan. nga investime te tjera financiare</t>
  </si>
  <si>
    <t>Assets</t>
  </si>
  <si>
    <t>Cash and cash equivalents</t>
  </si>
  <si>
    <t>Derivatives and financial assets classified as held for sale</t>
  </si>
  <si>
    <t xml:space="preserve">Derivatives </t>
  </si>
  <si>
    <t>Assets classified as held for sale</t>
  </si>
  <si>
    <t>Other non-current assets</t>
  </si>
  <si>
    <t>Trade receivables</t>
  </si>
  <si>
    <t>Other receivables</t>
  </si>
  <si>
    <t>Other investments</t>
  </si>
  <si>
    <t xml:space="preserve">Raw materials </t>
  </si>
  <si>
    <t>Work in progress</t>
  </si>
  <si>
    <t>Own production</t>
  </si>
  <si>
    <t>Goods</t>
  </si>
  <si>
    <t>Prepayments for supplies</t>
  </si>
  <si>
    <t>Prepayments and deferred expenses</t>
  </si>
  <si>
    <t>Non-current financial investments</t>
  </si>
  <si>
    <t>Shares and participation in controlled entities</t>
  </si>
  <si>
    <t xml:space="preserve">Other shares and participations </t>
  </si>
  <si>
    <t>Other shares and securities</t>
  </si>
  <si>
    <t>Non-current receivables</t>
  </si>
  <si>
    <t>Property, plant and equipment</t>
  </si>
  <si>
    <t>Land</t>
  </si>
  <si>
    <t>Plant and equipment</t>
  </si>
  <si>
    <t>Other fixed assets</t>
  </si>
  <si>
    <t>Derivatives</t>
  </si>
  <si>
    <t>Current loans and borrowings</t>
  </si>
  <si>
    <t>Current portion of long-term borrowings</t>
  </si>
  <si>
    <t>Convertibles shares</t>
  </si>
  <si>
    <t>Trade and other payables</t>
  </si>
  <si>
    <t>Trade payables</t>
  </si>
  <si>
    <t>Payables toward employees</t>
  </si>
  <si>
    <t>Current tax payables</t>
  </si>
  <si>
    <t>Other borrowings</t>
  </si>
  <si>
    <t>Prepayments</t>
  </si>
  <si>
    <t>Grants and deferred income</t>
  </si>
  <si>
    <t>Current provisions</t>
  </si>
  <si>
    <t>Non-current loans and borrowings</t>
  </si>
  <si>
    <t>Other non-current borrowings</t>
  </si>
  <si>
    <t>Total non-current liabilities</t>
  </si>
  <si>
    <t>Total liabilities</t>
  </si>
  <si>
    <t>Minority interest</t>
  </si>
  <si>
    <t>Equity holders of the Company</t>
  </si>
  <si>
    <t>Share capital</t>
  </si>
  <si>
    <t>Share premium</t>
  </si>
  <si>
    <t>Statutory reserves</t>
  </si>
  <si>
    <t>Legal reserves</t>
  </si>
  <si>
    <t>Other reserves</t>
  </si>
  <si>
    <t>Current year profit/loss</t>
  </si>
  <si>
    <t>xxxxxxxxxxx</t>
  </si>
  <si>
    <t>Total current liabilities</t>
  </si>
  <si>
    <t xml:space="preserve">Loans, securities and financial leasing </t>
  </si>
  <si>
    <t>Hua, bono dhe detyrime nga qeraja financiare</t>
  </si>
  <si>
    <t xml:space="preserve">             A K T I V E T</t>
  </si>
  <si>
    <t xml:space="preserve"> Derivatet</t>
  </si>
  <si>
    <t xml:space="preserve"> Aktivet e mbajtur per tregtim</t>
  </si>
  <si>
    <t xml:space="preserve"> Llogari kerkesa te tjera te arketueshme</t>
  </si>
  <si>
    <t xml:space="preserve"> Investime te tjera financiare</t>
  </si>
  <si>
    <t xml:space="preserve"> Lendet e para</t>
  </si>
  <si>
    <t xml:space="preserve"> Prodhimi ne proces</t>
  </si>
  <si>
    <t xml:space="preserve"> Produkte te gatshme</t>
  </si>
  <si>
    <t xml:space="preserve"> Mallra per rishitje</t>
  </si>
  <si>
    <t xml:space="preserve"> Parapagesat per furnizime</t>
  </si>
  <si>
    <t>Total i Aktiveve Afatshkurtra</t>
  </si>
  <si>
    <t>Long Term Aktive</t>
  </si>
  <si>
    <t>e)</t>
  </si>
  <si>
    <t>Shenime</t>
  </si>
  <si>
    <t>PASQYRA E FLUKSIT TE PARASE</t>
  </si>
  <si>
    <t>Blerja e aktiveve afatgjata materiale</t>
  </si>
  <si>
    <t>Interesi i paguar</t>
  </si>
  <si>
    <t>Good name</t>
  </si>
  <si>
    <t>Aktive te tjera afatgjata (ne proces)</t>
  </si>
  <si>
    <t>Total Asset</t>
  </si>
  <si>
    <t>Buildings (net)</t>
  </si>
  <si>
    <t xml:space="preserve">Metoda Indirekte </t>
  </si>
  <si>
    <t>Fluksi monetar nga veprimtaritë e shfrytëzimit</t>
  </si>
  <si>
    <t>Fitimi para tatimit</t>
  </si>
  <si>
    <t>Rregullime për:</t>
  </si>
  <si>
    <t>MM të përfituara nga aktivitetet</t>
  </si>
  <si>
    <t>Tatim mbi fitimin i paguar</t>
  </si>
  <si>
    <t>MM neto nga aktivitetet e shfrytëzimit</t>
  </si>
  <si>
    <t xml:space="preserve">   Amortizimin</t>
  </si>
  <si>
    <t xml:space="preserve">   Të ardhura nga investimet</t>
  </si>
  <si>
    <t xml:space="preserve">   Shpenzime për interesa</t>
  </si>
  <si>
    <t>Fluksi monetar nga veprimtaritë investuese</t>
  </si>
  <si>
    <t>Blerja e shoqërisë së kontrolluar X minus paratë e arkëtuara</t>
  </si>
  <si>
    <t>Të ardhura nga shitja e pajisjeve</t>
  </si>
  <si>
    <t>Interesi i arkëtuar</t>
  </si>
  <si>
    <t>Dividendët e arkëtuar</t>
  </si>
  <si>
    <t>MM neto e përdorur në aktivitetet investuese</t>
  </si>
  <si>
    <t>Fluksi monetar nga veprimtaritë financiare</t>
  </si>
  <si>
    <t>Të ardhura nga emetimi i kapitalit aksioner</t>
  </si>
  <si>
    <t>Të ardhura nga huamarrje afatgjata</t>
  </si>
  <si>
    <t>Pagesat e detyrimeve të qirasë financiare</t>
  </si>
  <si>
    <t>Dividendët e paguar</t>
  </si>
  <si>
    <t>MM neto e përdorur në aktivitetet financiare</t>
  </si>
  <si>
    <t>Mjetet monetare në fillim të periudhës kontabël</t>
  </si>
  <si>
    <t>Mjetet monetare në fund të periudhës kontabël</t>
  </si>
  <si>
    <t>Kapitali aksionar që i përket aksionerëve të shoqërisë mëmë</t>
  </si>
  <si>
    <t>aksionar</t>
  </si>
  <si>
    <t>Primi i</t>
  </si>
  <si>
    <t>aksionit</t>
  </si>
  <si>
    <t>thesarit</t>
  </si>
  <si>
    <t>statusore</t>
  </si>
  <si>
    <t>dhe</t>
  </si>
  <si>
    <t>ligjore</t>
  </si>
  <si>
    <t>Rezerva të</t>
  </si>
  <si>
    <t>konvertimit të</t>
  </si>
  <si>
    <t>monedhave të</t>
  </si>
  <si>
    <t>huaja</t>
  </si>
  <si>
    <t>Fitimi i</t>
  </si>
  <si>
    <t>Aksionet e</t>
  </si>
  <si>
    <t>Efekti i ndryshimeve në politikat kontabel</t>
  </si>
  <si>
    <t>Pozicioni i rregulluar</t>
  </si>
  <si>
    <t>Emetim i kapitalit aksionar</t>
  </si>
  <si>
    <t>Fitimi neto për periudhën kontabël</t>
  </si>
  <si>
    <t>Aksione të thesarit të riblera</t>
  </si>
  <si>
    <t>Fitimi neto i vitit financiar</t>
  </si>
  <si>
    <t>a</t>
  </si>
  <si>
    <t>b</t>
  </si>
  <si>
    <t>c</t>
  </si>
  <si>
    <t>d</t>
  </si>
  <si>
    <t>e</t>
  </si>
  <si>
    <t>f</t>
  </si>
  <si>
    <t>g</t>
  </si>
  <si>
    <t>Pashpërndare</t>
  </si>
  <si>
    <t>Rritje(-)/rënie(+) në tepricën e kërkesave të arkëtueshme nga
aktiviteti, si dhe kërkesave të arkëtueshme të tjera</t>
  </si>
  <si>
    <t>E</t>
  </si>
  <si>
    <t>F</t>
  </si>
  <si>
    <t>G</t>
  </si>
  <si>
    <t>H</t>
  </si>
  <si>
    <t>J</t>
  </si>
  <si>
    <t>K</t>
  </si>
  <si>
    <t>Rritja (+)/rënia(-) neto e mjeteve monetare</t>
  </si>
  <si>
    <t>Amortizimi dhe Zhvleresimet</t>
  </si>
  <si>
    <t xml:space="preserve"> Instrumente te tjera borxhi</t>
  </si>
  <si>
    <t>Makineri dhe pajisje (neto)</t>
  </si>
  <si>
    <t>Akitive te tjera afatgjata materiele (neto)</t>
  </si>
  <si>
    <t>Grantet dhe te ardhura te shtyra</t>
  </si>
  <si>
    <t>Provizionet afatshkurtra</t>
  </si>
  <si>
    <t>Aktive te tjera afatgjata jomateriele</t>
  </si>
  <si>
    <t>Vlera e drejtë</t>
  </si>
  <si>
    <t>Vlera e drejtë (SKK 3)</t>
  </si>
  <si>
    <t>Derivativët me vlerë të drejtë. Aktive të
mbajtura për tregtim me vlerë të drejtë ose
me koston e amortizuar, në varësi
të politikës kontabël të zgjedhur nga njësia
ekonomike raportuese</t>
  </si>
  <si>
    <t>Kostoja e amortizuar (në përgjithësi është e
barabartë me vlerën nominale të kërkesës
për arkëtim minus zhvlerësimin, nëse ka) (SKK 3)</t>
  </si>
  <si>
    <t>Me shumën më të ulët, mes kostos dhe
vlerës neto të realizueshme. Kostoja mund të llogaritet për çdo zë më vete, ose duke përdorur
metodën FIFO, ose metodën e mesatares
së ponderuar</t>
  </si>
  <si>
    <t>Më e ulëta midis vlerës kontabël të mbartur dhe vlerës së drejtë minus kostot e shitjes.</t>
  </si>
  <si>
    <t>Kosto minus zhvlerësimin, nëse ka</t>
  </si>
  <si>
    <t>Kostoja e blerjes në pasqyrat financiare të
pakonsoliduara minus zhvlerësimin, nëse ka</t>
  </si>
  <si>
    <t xml:space="preserve">Metoda e kapitalit në pasqyrat financiare të konsoliduara; kostoja
e blerjes në pasqyrat financiare të pakonsoliduara minus
zhvlerësimin, nëse ka </t>
  </si>
  <si>
    <t xml:space="preserve">Letrat me vlerë njihen me koston e amortizuar dhe pjesëmarrje të tjera - me kosto minus zhvlerësimin </t>
  </si>
  <si>
    <t xml:space="preserve">Kosto e amortizuar minus zhvlerësimi, nëse ka </t>
  </si>
  <si>
    <t>Kosto ose shuma e rivlerësuar minus amortizimin e
akumuluar dhe zhvlerësimin, nëse ka</t>
  </si>
  <si>
    <t>Kostoja minus amortizimin e akumuluar dhe
zhvlerësimin, siç përshkruhet në SKK 4</t>
  </si>
  <si>
    <t>Kostoja e emrit të mirë dhe aktiveve të tjera afatgjata jomateriale
minus amortizimin e akumuluar dhe zhvlerësimin, nëse ka</t>
  </si>
  <si>
    <t>Kostoja e amortizuar</t>
  </si>
  <si>
    <t xml:space="preserve">Kostoja e amortizuar; për detyrime të qirasë financiare të përdoret
SKK 7 </t>
  </si>
  <si>
    <t xml:space="preserve">Kostoja e amortizuar, nëse nevojitet, duke e hequr komponentin e
kapitalit nga detyrimi  </t>
  </si>
  <si>
    <t xml:space="preserve">Grandet për shpenzimet kontabilizohen sipas  parimit të përputhshmërisë të të ardhurave dhe shpenzimeve SKK 10 </t>
  </si>
  <si>
    <t xml:space="preserve">Kosto e amortizuar, duke hequr komponentin e kapitalit
nga pasivi </t>
  </si>
  <si>
    <t xml:space="preserve">Vlerësimi i shumës së mundshme të nevojshme për shlyerjen 
e detyrimit bëhet nga drejtuesit e njësisë </t>
  </si>
  <si>
    <t>Vlerësimi i shumës më të mundshme (të skontuar, nëse efekti
është material), që është e nevojshme për shlyerjen e detyrimit
që lidhet me një provizion, bëhet nga drejtuesit. Në rastin e
provizioneve për pensionet vlerësimi i vlerës aktuale të
detyrimit për pension bëhet nga një aktuar ose një specialist</t>
  </si>
  <si>
    <t>Grandet për aktivet kontabilizohen në përputhje me metodën
bruto, të përshkruar në SKK 10</t>
  </si>
  <si>
    <t>Sipas metodës kontabël të përshkruar në SKK 9</t>
  </si>
  <si>
    <t>Vlera e drejtë e aksioneve të përftuar  me emetimin e tyre
(minus kostot që lidhen me emetimin e aksioneve) minus
vlerën nominale të aksioneve të emetuara. Në rastin e shitjes së
aksioneve të riblera – diferenca mes kostos dhe çmimit të shitjes.
Për blerjen para afatit të aksioneve të riblerëshme –
diferenca mes kostos dhe vlerës nominale. Në rastin e kombinimit</t>
  </si>
  <si>
    <t>Vlera e drejtë e shumës së paguar për aksionet e riblera</t>
  </si>
  <si>
    <t>Shuma e fitimeve të akumuluara minus pagesat e bëra ose të
përdorura. Fitimet e pashpërndara mund të ndikohen nga
ndryshimet në politikat kontabël (SKK 1), korrigjimi i gabimeve
(SKK 1) dhe rivlerësimi i aktiveve afatgjata materiale (SKK 5)</t>
  </si>
  <si>
    <t>E barabartë me fitimin/humbjen e raportuar në pasqyrën
e të ardhurave dhe shpenzimeve</t>
  </si>
  <si>
    <t>Biological assets xxxxx</t>
  </si>
  <si>
    <t xml:space="preserve"> Llogari kerkesa te arketueshme</t>
  </si>
  <si>
    <t>Efektet e ndryshimit të kurseve të këmbimit gjatë konsolidimit</t>
  </si>
  <si>
    <t>Transferime në rezervën e detyrueshme  statutore</t>
  </si>
  <si>
    <t>Totali i të ardhurave apo i shpenzimeve, qe nuk jane njohur në PASH</t>
  </si>
  <si>
    <t>ALL ‘000</t>
  </si>
  <si>
    <t>000/ALL</t>
  </si>
  <si>
    <t xml:space="preserve">      Totali</t>
  </si>
  <si>
    <t>Interesa Positive</t>
  </si>
  <si>
    <t>Diferenca pozitive kembimi</t>
  </si>
  <si>
    <t>Interesa te llogaritura</t>
  </si>
  <si>
    <t>Diferenca negative kembimit</t>
  </si>
  <si>
    <t>PASQYRA  E FLUKSEVE MONETARE :</t>
  </si>
  <si>
    <t>Ne leke</t>
  </si>
  <si>
    <t>Fluksi  monetar  nga veprimtaria e shfrytezimit</t>
  </si>
  <si>
    <t>Rregullime per:</t>
  </si>
  <si>
    <t>Tatimi Fitimin e njohur ne PASH</t>
  </si>
  <si>
    <t>Shpenzime per interesa te njohura ne PASH</t>
  </si>
  <si>
    <t>Te ardhura nga investimet</t>
  </si>
  <si>
    <t>Shuma e zhvleresimit te kredive dhe paradhenieve  (Llogari te arketueshme)</t>
  </si>
  <si>
    <t>Shuma e zhvleresimit te aktiveve financiare</t>
  </si>
  <si>
    <t>Shuma e zhvleresimit te AASH Materjale</t>
  </si>
  <si>
    <t>Shuma e zhvleresimit te detyrimeve financiare</t>
  </si>
  <si>
    <t>Provizione te tjera</t>
  </si>
  <si>
    <t xml:space="preserve"> Rrimarje e shumave te  zhvleresimit te kredive dhe paradhenieve  (Llogari te arketueshme)</t>
  </si>
  <si>
    <t>Amortizimi I Aktiveve Afat gjate</t>
  </si>
  <si>
    <t>Te ardhura (Humbje) nga kembimet valutore</t>
  </si>
  <si>
    <t>Ndryshimet ne Flukset e MM nga aktiviteti I shfrytezimit</t>
  </si>
  <si>
    <t>Rritje/renie e kerkesave te arketueshme</t>
  </si>
  <si>
    <t>Rritje/renie e tepricave te inventarit</t>
  </si>
  <si>
    <t>Rritje/renie ne shpenzimet e shtyra</t>
  </si>
  <si>
    <t>Rritje/renie ne llogarite e furnitoreve</t>
  </si>
  <si>
    <t>Rritje/renie ne llogarite e tjera te pagueshme</t>
  </si>
  <si>
    <t>Rritje/renie ne parapagime te ardhura te shtyra</t>
  </si>
  <si>
    <t>Interes I paguar</t>
  </si>
  <si>
    <t>Tatim mbi fitimin e paguar</t>
  </si>
  <si>
    <t>MM Neto nga aktivitet e shfrytezimit</t>
  </si>
  <si>
    <t>Fluksi  monetar  nga veprimtaria e investimit</t>
  </si>
  <si>
    <t>MM te paguar /arketuar per blerje shoq.te kontrolluara</t>
  </si>
  <si>
    <t>MM te arketuara per shitjen  shoq.te kontrolluara</t>
  </si>
  <si>
    <t>Interes I arketuar</t>
  </si>
  <si>
    <t>Dividend I arketuar</t>
  </si>
  <si>
    <t>Pagesa per blerje  AAM</t>
  </si>
  <si>
    <t>Arketime nga shitja e AAM</t>
  </si>
  <si>
    <t>MM Neto nga aktiviteti i investimit</t>
  </si>
  <si>
    <t>Fluksi  monetar  nga veprimtaria e financiare</t>
  </si>
  <si>
    <t>Emetim I kapitalit aksioner</t>
  </si>
  <si>
    <t>Emetim I aksione preferenciale</t>
  </si>
  <si>
    <t>Pagesa e kostove te emetimit te kapitali aksioner</t>
  </si>
  <si>
    <t>Te dala nga pakesimi I kapitali aksioner</t>
  </si>
  <si>
    <t>Te tjera rivleresime kapitali</t>
  </si>
  <si>
    <t>Rritje pakesim I detyrimeve te ortakeve</t>
  </si>
  <si>
    <t>Rritje pakesim I detyrimeve te qerase financiare</t>
  </si>
  <si>
    <t>Rritje/renie ne llogarite e furnitoreve afat gjate</t>
  </si>
  <si>
    <t>Rritje/renie ne huamarrje afat gjate</t>
  </si>
  <si>
    <t>Rritje/renie ne Institucionet financiare afat gjate</t>
  </si>
  <si>
    <t>Dividende te pagueshem</t>
  </si>
  <si>
    <t>MM Neto nga aktiviteti  financiar</t>
  </si>
  <si>
    <t>Diference konvertimi MM te mbajtura ne monedhe te huaj</t>
  </si>
  <si>
    <t>Rritja /renia neto e mjeteve monetare</t>
  </si>
  <si>
    <t>Paraja dhe ekuivalenteve te saj ne fillim te vitit</t>
  </si>
  <si>
    <t>Paraja dhe ekuivalenteve te saj ne fund te vitit</t>
  </si>
  <si>
    <t xml:space="preserve">Mjete Monetare </t>
  </si>
  <si>
    <t>Llogari Kerkesa te Arketueshme</t>
  </si>
  <si>
    <t>Llogari Kerkesa te Tjera te Arketueshme</t>
  </si>
  <si>
    <t>Vlera ne Arke</t>
  </si>
  <si>
    <t>Te Pagueshme ndaj Furnitoreve</t>
  </si>
  <si>
    <t>Detyrime Tatimore</t>
  </si>
  <si>
    <t>Huamarrje te tjera Afat Gjata</t>
  </si>
  <si>
    <t>Shitjet Neto</t>
  </si>
  <si>
    <t>Taksa Vendore</t>
  </si>
  <si>
    <t xml:space="preserve">Amortizime  dhe Zhvleftesime </t>
  </si>
  <si>
    <t>Mallra, lende te para dhe Sherbimet</t>
  </si>
  <si>
    <t>Gjoba e penalitete /demshperblime</t>
  </si>
  <si>
    <t>Rezultati Tatimor</t>
  </si>
  <si>
    <t>% e Tatim Fitimi</t>
  </si>
  <si>
    <t>Tatimi Mbi Fitimin</t>
  </si>
  <si>
    <t>VLERA NETO</t>
  </si>
  <si>
    <t>Paga Personeli</t>
  </si>
  <si>
    <t>Sig Shoq Firma</t>
  </si>
  <si>
    <t>Telekomunikacioni</t>
  </si>
  <si>
    <t>Prime Sigurimi</t>
  </si>
  <si>
    <t>Sherbim bankar</t>
  </si>
  <si>
    <t>Taksat e mjeteve</t>
  </si>
  <si>
    <t>Detyrime ndaj Personelit</t>
  </si>
  <si>
    <t>Mirembajtje Riparime</t>
  </si>
  <si>
    <t>Pajisje Zyre</t>
  </si>
  <si>
    <t>Shpenzime Nisje Zhvillimi</t>
  </si>
  <si>
    <t>Periudha 1 janar 2010-31. Dhjetor 2010</t>
  </si>
  <si>
    <t>Pozicioni më 31 dhjetor 2011</t>
  </si>
  <si>
    <t>Te tjera shpenzime te shfrytezimit</t>
  </si>
  <si>
    <t>Shpenzime te Personelit</t>
  </si>
  <si>
    <t>Korigjime te rezultatit per efekt Fiskal</t>
  </si>
  <si>
    <t>Rezultati I Bilancit</t>
  </si>
  <si>
    <t>Rezultati Tatimor per efekt FISKAL</t>
  </si>
  <si>
    <t>Raiffeisen Bank</t>
  </si>
  <si>
    <t>Alfa Bank</t>
  </si>
  <si>
    <t>Tirana Bank</t>
  </si>
  <si>
    <t>Credins Bank</t>
  </si>
  <si>
    <t>Banka Popullore</t>
  </si>
  <si>
    <t>NBG</t>
  </si>
  <si>
    <t>Veneto Bank</t>
  </si>
  <si>
    <t>Intesa SanPaolo Bank</t>
  </si>
  <si>
    <t>Depozita ne Banka</t>
  </si>
  <si>
    <t>Kliente per fatuara te leshuara shitje Birre</t>
  </si>
  <si>
    <t>Prodhim ne Proces</t>
  </si>
  <si>
    <t>Produkte te Gatshme</t>
  </si>
  <si>
    <t>Shtesa viti 2008</t>
  </si>
  <si>
    <t>Shtesa Viti 2005</t>
  </si>
  <si>
    <t>Shtesa Viti 2003</t>
  </si>
  <si>
    <t xml:space="preserve">Furnitore per fatura te pranuara </t>
  </si>
  <si>
    <t>Detyrime TVSH</t>
  </si>
  <si>
    <t>Sigurime Shoqerore</t>
  </si>
  <si>
    <t>TAP</t>
  </si>
  <si>
    <t>Parapagime te Arketushme</t>
  </si>
  <si>
    <t>Huamarrje Afat Gjata</t>
  </si>
  <si>
    <t>Hua nga Aksionmbajtesi Luan Bregasi</t>
  </si>
  <si>
    <t>Hua nga Aksionmbajtesi Arben Selmani</t>
  </si>
  <si>
    <t>Nga shitja e Borsise</t>
  </si>
  <si>
    <t>Nga shitja e Amballazhit</t>
  </si>
  <si>
    <t>Amortizimi I Vitit Ushtrimor</t>
  </si>
  <si>
    <t>Reklama</t>
  </si>
  <si>
    <t>Klientat per vleren e instrumentave ne perdorim</t>
  </si>
  <si>
    <t>Furnitore Parapaguar</t>
  </si>
  <si>
    <t>Paradhenie dhe detyrime te Personelit</t>
  </si>
  <si>
    <t>Tatim Fitimi I Vitit (ne zbritje)</t>
  </si>
  <si>
    <t>Investimet Financiare Afatgjata</t>
  </si>
  <si>
    <t>Pjesemarrje ne shoqerine Dita Group</t>
  </si>
  <si>
    <t>Intesa Sanpaolo Bank</t>
  </si>
  <si>
    <t>Huamarrje Afat Shkurtra Overdraftet Bankare</t>
  </si>
  <si>
    <t>Pagat personelit per tu paguar</t>
  </si>
  <si>
    <t>Tatim ne Burim</t>
  </si>
  <si>
    <t>Ndalesa per Pension Ushqimor Personelit</t>
  </si>
  <si>
    <t>Qerra Financiare Leasing per mjetet e transportit</t>
  </si>
  <si>
    <t>Akcize</t>
  </si>
  <si>
    <t>Paga Keshilli mbikqyres</t>
  </si>
  <si>
    <t>Te Ardhura te Tjera</t>
  </si>
  <si>
    <t>Gjoba Penalitete</t>
  </si>
  <si>
    <t>Ministria e Ekonomise Publike dhe Privatizimit</t>
  </si>
  <si>
    <t>Ndryshimet ne inventarin e PGatshem dhe PProces</t>
  </si>
  <si>
    <t>Ndryshimi I Gjendjeve te inventarit</t>
  </si>
  <si>
    <t>Ndryshimi I Prodhimit ne Proces</t>
  </si>
  <si>
    <t>Ndryshimi I produktit te gatshem</t>
  </si>
  <si>
    <t>Te Ardhura te tjera Financiare</t>
  </si>
  <si>
    <t>Shpenzime te tjera Financiare</t>
  </si>
  <si>
    <t>Rezultati i Biliancit</t>
  </si>
  <si>
    <t>Shtesa Viti 2011</t>
  </si>
  <si>
    <t>Sherbim Roje</t>
  </si>
  <si>
    <t>Qera</t>
  </si>
  <si>
    <t>Lende e Pare e konsumuar</t>
  </si>
  <si>
    <t>Artikuj Promocioni</t>
  </si>
  <si>
    <t>Pozicioni më 31 dhjetor 2012</t>
  </si>
  <si>
    <t xml:space="preserve">Aktive afatgjata materiale </t>
  </si>
  <si>
    <t>Ndërtesa</t>
  </si>
  <si>
    <t>2121-ndertesa</t>
  </si>
  <si>
    <t>2126-vepra te infrastruktures</t>
  </si>
  <si>
    <t>2812-Per ndertesat</t>
  </si>
  <si>
    <t>Makineri dhe pajisje</t>
  </si>
  <si>
    <t>2134-makineri dhe pajisje pune</t>
  </si>
  <si>
    <t>2135-makineri pajisje ne qarkullim</t>
  </si>
  <si>
    <t>215-Mjete transporti</t>
  </si>
  <si>
    <t>2813-Per instalime teknike; makiner; pajisje; etj..</t>
  </si>
  <si>
    <t>2815-Per mjetet e transportit</t>
  </si>
  <si>
    <t>Aktive të tjera afatgjata materiale (me vl.kontab.)</t>
  </si>
  <si>
    <t>2181-Mobilje dhe pajisje zyre</t>
  </si>
  <si>
    <t>2182-Pajisje informative</t>
  </si>
  <si>
    <t>231-AA materiale ne proces</t>
  </si>
  <si>
    <t>28181-Per mobile orendi</t>
  </si>
  <si>
    <t>28182-Per pajisje informatike</t>
  </si>
  <si>
    <t>Aktivet Biologjike afatgjata</t>
  </si>
  <si>
    <t>Aktivet afatgjata jomateriale</t>
  </si>
  <si>
    <t>Emri i mirë</t>
  </si>
  <si>
    <t>Aktive të tjera afatgjata jomateriale</t>
  </si>
  <si>
    <t>232-AA jomaterial ne proces</t>
  </si>
  <si>
    <t>Kapital aksionar i papaguar</t>
  </si>
  <si>
    <t>Aktive të tjera afatgjata</t>
  </si>
  <si>
    <t>Qera mjetesh</t>
  </si>
  <si>
    <t>Udhetime Pritje Percjellje</t>
  </si>
  <si>
    <t>Shtesa Viti 2010</t>
  </si>
  <si>
    <t>Furnitura te ndryshme</t>
  </si>
  <si>
    <t>Patenta dhe konsulence</t>
  </si>
  <si>
    <t>Diferenca negative te llogarive bankare</t>
  </si>
  <si>
    <t>Garanci Amballazhi</t>
  </si>
  <si>
    <t>Garancir Aparatet dhe Fucite</t>
  </si>
  <si>
    <t>Pozicioni më 31 dhjetor 2013</t>
  </si>
  <si>
    <t>2013</t>
  </si>
  <si>
    <t>2012</t>
  </si>
  <si>
    <t>Hyrjet  2013</t>
  </si>
  <si>
    <t>Daljet  2013</t>
  </si>
  <si>
    <t>Bilanci i Celjes     01.01.2013</t>
  </si>
  <si>
    <t>Bilanci i Mbylljes 31.12.2013</t>
  </si>
  <si>
    <t>Bilanci i Celjes     01.01.2014</t>
  </si>
  <si>
    <t>Pakesime Viti 2012</t>
  </si>
  <si>
    <t>Autofatura per mat promocionale</t>
  </si>
  <si>
    <t>Aparat celular falas</t>
  </si>
  <si>
    <t>Lende Djegese+Energji Elektrike</t>
  </si>
  <si>
    <t>Materiale Amballazhuese</t>
  </si>
  <si>
    <t>Materiale Ndihmese</t>
  </si>
  <si>
    <t>Transport ne Blerje</t>
  </si>
  <si>
    <t>Tarifa dhe Sherbim Doganore</t>
  </si>
  <si>
    <t>Nga Shitja ne tregun Vendas</t>
  </si>
  <si>
    <t>Nga shitja per Export</t>
  </si>
  <si>
    <t>Personel Jashte njesise</t>
  </si>
  <si>
    <t>TOTALI I DETYRIMEVE DHE KAPITALIT</t>
  </si>
  <si>
    <t>Lende te Para</t>
  </si>
  <si>
    <t>Lende djegese</t>
  </si>
  <si>
    <t>Materiale amballazhimi</t>
  </si>
  <si>
    <t>Amballazhe qarkulluese</t>
  </si>
  <si>
    <t>Materiale promoconale</t>
  </si>
  <si>
    <t>Materiale te para dhe Ndihmese</t>
  </si>
  <si>
    <t>Inventar i imet,Pjese Kembimi dhe ne perdorim</t>
  </si>
  <si>
    <t>Shtesa 2013</t>
  </si>
  <si>
    <t>Raporte per tu Rimbursuar</t>
  </si>
  <si>
    <t>Parapagim nga Klientet</t>
  </si>
  <si>
    <t>Pritje percjellje Perfaqesime</t>
  </si>
  <si>
    <t>Amballazh jashte perdorimi</t>
  </si>
  <si>
    <t>Artikuj promocional Dhurate</t>
  </si>
  <si>
    <t>Autofatura Artikuj Promocioni</t>
  </si>
  <si>
    <t>Tatim Fitimi i mbipaguar ne vitet paraardhese</t>
  </si>
  <si>
    <t xml:space="preserve">Parapagimi Vjetor i Tatim Fitimit </t>
  </si>
  <si>
    <t>Frigoriferet Kthim</t>
  </si>
  <si>
    <t>Cader Falas</t>
  </si>
  <si>
    <t>Shpenzime te Periudhave te meparshme</t>
  </si>
  <si>
    <t>Humbje nga Shitja/Zhvleresimi Akiveve</t>
  </si>
  <si>
    <t>Fitimi (humbja) nga veprimtarite Kryesore</t>
  </si>
  <si>
    <t>Shpenzime te tjera</t>
  </si>
  <si>
    <t>Te Ardhura nga Shpenzimet dhe Interesat</t>
  </si>
  <si>
    <t>Fitim / Humbje nga Kursi Kembimit</t>
  </si>
  <si>
    <t>Te Ardhura dhe shpenzime te tjera Financiare</t>
  </si>
  <si>
    <t>Shpenzime pa fatura</t>
  </si>
  <si>
    <t>Komisione Administrimi linjat e kredive</t>
  </si>
  <si>
    <t>Shpenzime pa Fatura te rregullta</t>
  </si>
  <si>
    <t>Reklama tej normave te lejuara</t>
  </si>
  <si>
    <t>Analiza,Shpenzime te ndryshme</t>
  </si>
  <si>
    <t>Hua nga Aksionmbajtesi Adrian Doci</t>
  </si>
  <si>
    <t>Hua nga Aksionmbajtesi Sprint Shpk</t>
  </si>
  <si>
    <t>Hua nga Aksionmbajtesi Alfazed Shpk</t>
  </si>
  <si>
    <t>Hua nga Aksionmbajtesi A.G.B Shpk</t>
  </si>
  <si>
    <t>Hua nga Aksionmbajtesi Harri Lena Shpk</t>
  </si>
  <si>
    <t>Hua nga Aksionmbajtesi AL&amp;GI Shpk</t>
  </si>
  <si>
    <t>DETYRIMET DHE KAPITALI</t>
  </si>
  <si>
    <t>Akcize e parapaguar</t>
  </si>
  <si>
    <t>Vlera Bruto e Akiveve te nxjerra jashte Perdorimit</t>
  </si>
  <si>
    <t>Rritje(-)/rënie (+) në tepricën inventarit</t>
  </si>
  <si>
    <t>Rritje(+)/rënie(-) në tepricën e detyrimeve, për t’u paguar nga aktiviteti</t>
  </si>
  <si>
    <t xml:space="preserve">Detyrimet Afatshkurta </t>
  </si>
  <si>
    <t>TOTALI Detyrimeve Afatshkurtra</t>
  </si>
  <si>
    <t>TOTALI Detyrimeve Afatgjata</t>
  </si>
  <si>
    <t>TOTALI DETYRIMEVE</t>
  </si>
  <si>
    <t>shpenzime te periudhave te meparshme</t>
  </si>
  <si>
    <t>Pakesime Viti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</si>
</sst>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_-;\-* #,##0.00_-;_-* &quot;-&quot;??_-;_-@_-"/>
    <numFmt numFmtId="166" formatCode="_-* #,##0_-;\-* #,##0_-;_-* &quot;-&quot;??_-;_-@_-"/>
    <numFmt numFmtId="167" formatCode="0.0%"/>
    <numFmt numFmtId="168" formatCode="&quot; &quot;#,##0&quot; &quot;;\(#,##0\)"/>
    <numFmt numFmtId="169" formatCode="_-* #,##0.0_-;\-* #,##0.0_-;_-* &quot;-&quot;??_-;_-@_-"/>
    <numFmt numFmtId="170" formatCode="_(* #,##0_);_(* \(#,##0\);_(* &quot;-&quot;??_);_(@_)"/>
    <numFmt numFmtId="171" formatCode="_(* #,##0.00_);_(* \(#,##0.00\);_(* &quot;-&quot;_);_(@_)"/>
  </numFmts>
  <fonts count="66" x14ac:knownFonts="1">
    <font>
      <sz val="10"/>
      <name val="Arial"/>
    </font>
    <font>
      <sz val="10"/>
      <name val="Arial"/>
      <family val="2"/>
    </font>
    <font>
      <sz val="12"/>
      <name val="Arial CE"/>
      <charset val="238"/>
    </font>
    <font>
      <sz val="10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indexed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b/>
      <sz val="10"/>
      <color theme="7" tint="-0.249977111117893"/>
      <name val="Calibri"/>
      <family val="2"/>
      <scheme val="minor"/>
    </font>
    <font>
      <i/>
      <sz val="10"/>
      <color theme="7" tint="-0.249977111117893"/>
      <name val="Calibri"/>
      <family val="2"/>
      <scheme val="minor"/>
    </font>
    <font>
      <b/>
      <i/>
      <sz val="10"/>
      <color theme="7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rgb="FF00000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sz val="9"/>
      <name val="Calibri"/>
      <family val="2"/>
      <scheme val="minor"/>
    </font>
    <font>
      <i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i/>
      <sz val="8"/>
      <name val="Calibri"/>
      <family val="2"/>
      <charset val="238"/>
      <scheme val="minor"/>
    </font>
    <font>
      <b/>
      <sz val="9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9"/>
      <color rgb="FFFF0000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3" tint="-0.24994659260841701"/>
      </top>
      <bottom style="double">
        <color theme="3" tint="-0.2499465926084170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</borders>
  <cellStyleXfs count="6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165" fontId="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43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1" fillId="23" borderId="7" applyNumberFormat="0" applyFont="0" applyAlignment="0" applyProtection="0"/>
    <xf numFmtId="0" fontId="17" fillId="20" borderId="8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44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49" fillId="0" borderId="0"/>
  </cellStyleXfs>
  <cellXfs count="429">
    <xf numFmtId="0" fontId="0" fillId="0" borderId="0" xfId="0"/>
    <xf numFmtId="0" fontId="23" fillId="0" borderId="0" xfId="44" applyFont="1"/>
    <xf numFmtId="0" fontId="23" fillId="0" borderId="0" xfId="44" applyFont="1" applyBorder="1"/>
    <xf numFmtId="166" fontId="23" fillId="0" borderId="0" xfId="28" applyNumberFormat="1" applyFont="1"/>
    <xf numFmtId="0" fontId="26" fillId="0" borderId="0" xfId="44" applyFont="1"/>
    <xf numFmtId="0" fontId="23" fillId="0" borderId="0" xfId="48" applyFont="1"/>
    <xf numFmtId="0" fontId="23" fillId="0" borderId="0" xfId="45" applyFont="1" applyBorder="1"/>
    <xf numFmtId="0" fontId="22" fillId="26" borderId="0" xfId="45" applyFont="1" applyFill="1" applyBorder="1"/>
    <xf numFmtId="0" fontId="22" fillId="0" borderId="0" xfId="45" applyFont="1" applyBorder="1"/>
    <xf numFmtId="0" fontId="23" fillId="0" borderId="0" xfId="45" applyFont="1" applyFill="1" applyBorder="1"/>
    <xf numFmtId="0" fontId="22" fillId="0" borderId="14" xfId="45" applyFont="1" applyBorder="1"/>
    <xf numFmtId="0" fontId="22" fillId="0" borderId="10" xfId="45" applyFont="1" applyBorder="1"/>
    <xf numFmtId="0" fontId="23" fillId="0" borderId="0" xfId="45" applyFont="1" applyBorder="1" applyAlignment="1">
      <alignment horizontal="center" vertical="center"/>
    </xf>
    <xf numFmtId="0" fontId="23" fillId="0" borderId="0" xfId="0" applyFont="1"/>
    <xf numFmtId="0" fontId="23" fillId="0" borderId="0" xfId="0" applyFont="1" applyBorder="1"/>
    <xf numFmtId="0" fontId="22" fillId="0" borderId="0" xfId="0" applyFont="1"/>
    <xf numFmtId="166" fontId="23" fillId="0" borderId="0" xfId="28" applyNumberFormat="1" applyFont="1" applyBorder="1"/>
    <xf numFmtId="9" fontId="23" fillId="0" borderId="0" xfId="54" applyFont="1" applyBorder="1"/>
    <xf numFmtId="165" fontId="23" fillId="0" borderId="0" xfId="28" applyFont="1" applyBorder="1"/>
    <xf numFmtId="0" fontId="35" fillId="0" borderId="0" xfId="44" applyFont="1" applyAlignment="1">
      <alignment horizontal="left" vertical="top" wrapText="1" indent="2"/>
    </xf>
    <xf numFmtId="0" fontId="22" fillId="0" borderId="14" xfId="44" applyFont="1" applyBorder="1" applyAlignment="1">
      <alignment horizontal="center" wrapText="1"/>
    </xf>
    <xf numFmtId="0" fontId="22" fillId="0" borderId="0" xfId="44" applyFont="1" applyAlignment="1">
      <alignment horizontal="justify" vertical="top" wrapText="1"/>
    </xf>
    <xf numFmtId="0" fontId="23" fillId="0" borderId="0" xfId="47" applyFont="1" applyBorder="1" applyAlignment="1">
      <alignment horizontal="left"/>
    </xf>
    <xf numFmtId="0" fontId="23" fillId="0" borderId="0" xfId="47" applyFont="1" applyFill="1" applyBorder="1" applyAlignment="1">
      <alignment horizontal="left"/>
    </xf>
    <xf numFmtId="0" fontId="23" fillId="0" borderId="0" xfId="47" applyFont="1" applyBorder="1"/>
    <xf numFmtId="0" fontId="23" fillId="0" borderId="0" xfId="47" applyFont="1" applyFill="1" applyBorder="1"/>
    <xf numFmtId="168" fontId="23" fillId="0" borderId="0" xfId="47" applyNumberFormat="1" applyFont="1" applyBorder="1"/>
    <xf numFmtId="0" fontId="23" fillId="0" borderId="14" xfId="0" applyFont="1" applyBorder="1"/>
    <xf numFmtId="0" fontId="30" fillId="0" borderId="0" xfId="0" applyFont="1" applyAlignment="1">
      <alignment horizontal="left" vertical="center"/>
    </xf>
    <xf numFmtId="0" fontId="23" fillId="0" borderId="0" xfId="0" applyNumberFormat="1" applyFont="1" applyFill="1" applyBorder="1" applyAlignment="1" applyProtection="1">
      <alignment horizontal="center"/>
    </xf>
    <xf numFmtId="3" fontId="23" fillId="0" borderId="0" xfId="0" applyNumberFormat="1" applyFont="1" applyFill="1" applyBorder="1" applyAlignment="1" applyProtection="1">
      <alignment horizontal="right"/>
    </xf>
    <xf numFmtId="0" fontId="31" fillId="0" borderId="0" xfId="0" applyFont="1" applyAlignment="1">
      <alignment vertical="center"/>
    </xf>
    <xf numFmtId="3" fontId="32" fillId="0" borderId="0" xfId="0" applyNumberFormat="1" applyFont="1" applyAlignment="1">
      <alignment horizontal="right" vertical="center"/>
    </xf>
    <xf numFmtId="0" fontId="30" fillId="0" borderId="2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center" vertical="center"/>
    </xf>
    <xf numFmtId="3" fontId="30" fillId="0" borderId="0" xfId="0" applyNumberFormat="1" applyFont="1" applyFill="1" applyBorder="1" applyAlignment="1">
      <alignment horizontal="right" vertical="center" wrapText="1"/>
    </xf>
    <xf numFmtId="3" fontId="23" fillId="0" borderId="0" xfId="0" applyNumberFormat="1" applyFont="1"/>
    <xf numFmtId="3" fontId="22" fillId="0" borderId="0" xfId="0" applyNumberFormat="1" applyFont="1"/>
    <xf numFmtId="0" fontId="31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center" vertical="center"/>
    </xf>
    <xf numFmtId="3" fontId="31" fillId="0" borderId="0" xfId="0" applyNumberFormat="1" applyFont="1" applyFill="1" applyBorder="1" applyAlignment="1">
      <alignment horizontal="right" vertical="center" wrapText="1"/>
    </xf>
    <xf numFmtId="3" fontId="36" fillId="0" borderId="0" xfId="0" applyNumberFormat="1" applyFont="1"/>
    <xf numFmtId="3" fontId="31" fillId="0" borderId="0" xfId="0" applyNumberFormat="1" applyFont="1" applyFill="1" applyBorder="1" applyAlignment="1" applyProtection="1">
      <alignment horizontal="right"/>
    </xf>
    <xf numFmtId="3" fontId="30" fillId="0" borderId="0" xfId="0" applyNumberFormat="1" applyFont="1" applyBorder="1" applyAlignment="1">
      <alignment horizontal="right" vertical="center"/>
    </xf>
    <xf numFmtId="0" fontId="31" fillId="0" borderId="0" xfId="0" applyFont="1" applyFill="1" applyBorder="1" applyAlignment="1">
      <alignment horizontal="right" vertical="center"/>
    </xf>
    <xf numFmtId="0" fontId="31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 wrapText="1"/>
    </xf>
    <xf numFmtId="0" fontId="36" fillId="0" borderId="0" xfId="0" applyFont="1"/>
    <xf numFmtId="0" fontId="23" fillId="0" borderId="0" xfId="0" applyFont="1"/>
    <xf numFmtId="0" fontId="23" fillId="0" borderId="0" xfId="45" applyFont="1"/>
    <xf numFmtId="0" fontId="23" fillId="0" borderId="0" xfId="45" applyFont="1" applyFill="1"/>
    <xf numFmtId="166" fontId="23" fillId="0" borderId="0" xfId="45" applyNumberFormat="1" applyFont="1" applyFill="1" applyBorder="1"/>
    <xf numFmtId="168" fontId="22" fillId="0" borderId="0" xfId="46" applyNumberFormat="1" applyFont="1" applyFill="1" applyBorder="1" applyAlignment="1">
      <alignment horizontal="center" vertical="center"/>
    </xf>
    <xf numFmtId="168" fontId="23" fillId="0" borderId="0" xfId="46" applyNumberFormat="1" applyFont="1" applyBorder="1" applyAlignment="1" applyProtection="1">
      <alignment horizontal="center" vertical="center"/>
    </xf>
    <xf numFmtId="168" fontId="22" fillId="0" borderId="0" xfId="46" applyNumberFormat="1" applyFont="1" applyBorder="1" applyAlignment="1" applyProtection="1">
      <alignment horizontal="center" vertical="center"/>
      <protection locked="0"/>
    </xf>
    <xf numFmtId="0" fontId="23" fillId="0" borderId="0" xfId="47" applyFont="1" applyBorder="1" applyAlignment="1">
      <alignment horizontal="center" vertical="center"/>
    </xf>
    <xf numFmtId="168" fontId="22" fillId="0" borderId="0" xfId="46" applyNumberFormat="1" applyFont="1" applyBorder="1" applyAlignment="1">
      <alignment horizontal="center" vertical="center"/>
    </xf>
    <xf numFmtId="168" fontId="23" fillId="0" borderId="0" xfId="46" applyNumberFormat="1" applyFont="1" applyBorder="1" applyAlignment="1" applyProtection="1">
      <alignment horizontal="center" vertical="center"/>
      <protection locked="0"/>
    </xf>
    <xf numFmtId="168" fontId="22" fillId="0" borderId="0" xfId="46" applyNumberFormat="1" applyFont="1" applyBorder="1" applyAlignment="1">
      <alignment horizontal="left"/>
    </xf>
    <xf numFmtId="168" fontId="22" fillId="0" borderId="0" xfId="46" applyNumberFormat="1" applyFont="1" applyFill="1" applyBorder="1" applyAlignment="1">
      <alignment horizontal="left"/>
    </xf>
    <xf numFmtId="168" fontId="29" fillId="0" borderId="0" xfId="46" quotePrefix="1" applyNumberFormat="1" applyFont="1" applyFill="1" applyBorder="1" applyAlignment="1">
      <alignment horizontal="center"/>
    </xf>
    <xf numFmtId="168" fontId="22" fillId="0" borderId="0" xfId="46" applyNumberFormat="1" applyFont="1" applyFill="1" applyBorder="1" applyAlignment="1" applyProtection="1">
      <alignment horizontal="right"/>
    </xf>
    <xf numFmtId="168" fontId="22" fillId="0" borderId="0" xfId="46" applyNumberFormat="1" applyFont="1" applyBorder="1" applyAlignment="1">
      <alignment horizontal="left" vertical="top"/>
    </xf>
    <xf numFmtId="168" fontId="22" fillId="0" borderId="0" xfId="46" applyNumberFormat="1" applyFont="1" applyFill="1" applyBorder="1" applyAlignment="1">
      <alignment horizontal="left" vertical="top"/>
    </xf>
    <xf numFmtId="168" fontId="23" fillId="0" borderId="0" xfId="46" applyNumberFormat="1" applyFont="1" applyFill="1" applyBorder="1" applyAlignment="1" applyProtection="1">
      <alignment horizontal="right"/>
    </xf>
    <xf numFmtId="168" fontId="29" fillId="0" borderId="0" xfId="46" applyNumberFormat="1" applyFont="1" applyFill="1" applyBorder="1" applyAlignment="1">
      <alignment horizontal="center"/>
    </xf>
    <xf numFmtId="168" fontId="23" fillId="0" borderId="0" xfId="46" applyNumberFormat="1" applyFont="1" applyFill="1" applyBorder="1"/>
    <xf numFmtId="0" fontId="41" fillId="29" borderId="0" xfId="44" applyFont="1" applyFill="1" applyAlignment="1">
      <alignment horizontal="center"/>
    </xf>
    <xf numFmtId="0" fontId="41" fillId="0" borderId="0" xfId="44" applyFont="1" applyFill="1" applyAlignment="1">
      <alignment horizontal="center"/>
    </xf>
    <xf numFmtId="0" fontId="23" fillId="0" borderId="0" xfId="44" applyFont="1" applyFill="1"/>
    <xf numFmtId="0" fontId="35" fillId="0" borderId="0" xfId="44" applyFont="1" applyAlignment="1">
      <alignment vertical="top" wrapText="1"/>
    </xf>
    <xf numFmtId="0" fontId="22" fillId="0" borderId="0" xfId="48" applyFont="1"/>
    <xf numFmtId="41" fontId="22" fillId="0" borderId="0" xfId="0" applyNumberFormat="1" applyFont="1" applyFill="1" applyBorder="1"/>
    <xf numFmtId="41" fontId="23" fillId="0" borderId="0" xfId="0" applyNumberFormat="1" applyFont="1" applyFill="1" applyBorder="1"/>
    <xf numFmtId="41" fontId="37" fillId="0" borderId="0" xfId="0" applyNumberFormat="1" applyFont="1" applyFill="1" applyBorder="1"/>
    <xf numFmtId="41" fontId="23" fillId="0" borderId="0" xfId="0" applyNumberFormat="1" applyFont="1" applyBorder="1"/>
    <xf numFmtId="41" fontId="37" fillId="0" borderId="0" xfId="0" applyNumberFormat="1" applyFont="1" applyBorder="1"/>
    <xf numFmtId="41" fontId="23" fillId="0" borderId="0" xfId="0" applyNumberFormat="1" applyFont="1"/>
    <xf numFmtId="41" fontId="23" fillId="0" borderId="0" xfId="28" applyNumberFormat="1" applyFont="1"/>
    <xf numFmtId="41" fontId="23" fillId="0" borderId="0" xfId="32" applyNumberFormat="1" applyFont="1" applyFill="1" applyBorder="1"/>
    <xf numFmtId="41" fontId="23" fillId="0" borderId="0" xfId="28" applyNumberFormat="1" applyFont="1" applyBorder="1"/>
    <xf numFmtId="41" fontId="23" fillId="0" borderId="0" xfId="28" applyNumberFormat="1" applyFont="1" applyFill="1" applyBorder="1"/>
    <xf numFmtId="41" fontId="22" fillId="28" borderId="0" xfId="0" applyNumberFormat="1" applyFont="1" applyFill="1" applyBorder="1" applyAlignment="1">
      <alignment horizontal="center"/>
    </xf>
    <xf numFmtId="41" fontId="22" fillId="28" borderId="0" xfId="0" applyNumberFormat="1" applyFont="1" applyFill="1" applyBorder="1"/>
    <xf numFmtId="41" fontId="22" fillId="0" borderId="0" xfId="0" applyNumberFormat="1" applyFont="1" applyFill="1" applyBorder="1" applyAlignment="1">
      <alignment horizontal="center" vertical="center"/>
    </xf>
    <xf numFmtId="41" fontId="38" fillId="0" borderId="0" xfId="0" applyNumberFormat="1" applyFont="1" applyFill="1" applyBorder="1" applyAlignment="1">
      <alignment horizontal="center" vertical="center"/>
    </xf>
    <xf numFmtId="41" fontId="22" fillId="0" borderId="0" xfId="32" applyNumberFormat="1" applyFont="1" applyFill="1" applyBorder="1"/>
    <xf numFmtId="41" fontId="22" fillId="28" borderId="0" xfId="0" applyNumberFormat="1" applyFont="1" applyFill="1" applyBorder="1" applyAlignment="1">
      <alignment horizontal="center" vertical="center"/>
    </xf>
    <xf numFmtId="41" fontId="38" fillId="28" borderId="0" xfId="0" applyNumberFormat="1" applyFont="1" applyFill="1" applyBorder="1" applyAlignment="1">
      <alignment horizontal="center" vertical="center"/>
    </xf>
    <xf numFmtId="41" fontId="22" fillId="0" borderId="0" xfId="28" applyNumberFormat="1" applyFont="1" applyFill="1" applyBorder="1"/>
    <xf numFmtId="41" fontId="22" fillId="24" borderId="16" xfId="32" applyNumberFormat="1" applyFont="1" applyFill="1" applyBorder="1"/>
    <xf numFmtId="41" fontId="22" fillId="0" borderId="0" xfId="0" applyNumberFormat="1" applyFont="1" applyFill="1" applyBorder="1" applyAlignment="1">
      <alignment horizontal="right"/>
    </xf>
    <xf numFmtId="41" fontId="25" fillId="0" borderId="0" xfId="0" applyNumberFormat="1" applyFont="1" applyFill="1" applyBorder="1"/>
    <xf numFmtId="41" fontId="39" fillId="0" borderId="0" xfId="0" applyNumberFormat="1" applyFont="1" applyFill="1" applyBorder="1"/>
    <xf numFmtId="41" fontId="25" fillId="0" borderId="0" xfId="32" applyNumberFormat="1" applyFont="1" applyFill="1" applyBorder="1"/>
    <xf numFmtId="41" fontId="22" fillId="0" borderId="0" xfId="0" applyNumberFormat="1" applyFont="1" applyBorder="1"/>
    <xf numFmtId="41" fontId="25" fillId="0" borderId="12" xfId="32" applyNumberFormat="1" applyFont="1" applyBorder="1"/>
    <xf numFmtId="41" fontId="39" fillId="0" borderId="0" xfId="0" applyNumberFormat="1" applyFont="1" applyFill="1" applyBorder="1" applyAlignment="1">
      <alignment horizontal="left" wrapText="1"/>
    </xf>
    <xf numFmtId="41" fontId="38" fillId="0" borderId="0" xfId="0" applyNumberFormat="1" applyFont="1" applyBorder="1"/>
    <xf numFmtId="41" fontId="38" fillId="0" borderId="0" xfId="0" applyNumberFormat="1" applyFont="1" applyFill="1" applyBorder="1"/>
    <xf numFmtId="41" fontId="23" fillId="0" borderId="13" xfId="0" applyNumberFormat="1" applyFont="1" applyBorder="1"/>
    <xf numFmtId="41" fontId="23" fillId="0" borderId="0" xfId="0" applyNumberFormat="1" applyFont="1" applyFill="1" applyBorder="1" applyAlignment="1">
      <alignment horizontal="right"/>
    </xf>
    <xf numFmtId="41" fontId="23" fillId="0" borderId="0" xfId="0" applyNumberFormat="1" applyFont="1" applyBorder="1" applyAlignment="1">
      <alignment horizontal="right"/>
    </xf>
    <xf numFmtId="41" fontId="37" fillId="0" borderId="0" xfId="0" applyNumberFormat="1" applyFont="1" applyBorder="1" applyAlignment="1">
      <alignment wrapText="1"/>
    </xf>
    <xf numFmtId="41" fontId="37" fillId="0" borderId="0" xfId="0" applyNumberFormat="1" applyFont="1" applyFill="1" applyBorder="1" applyAlignment="1">
      <alignment wrapText="1"/>
    </xf>
    <xf numFmtId="41" fontId="38" fillId="0" borderId="0" xfId="0" applyNumberFormat="1" applyFont="1" applyFill="1" applyBorder="1" applyAlignment="1">
      <alignment horizontal="right"/>
    </xf>
    <xf numFmtId="41" fontId="22" fillId="0" borderId="0" xfId="0" applyNumberFormat="1" applyFont="1" applyBorder="1" applyAlignment="1">
      <alignment horizontal="right"/>
    </xf>
    <xf numFmtId="41" fontId="23" fillId="0" borderId="14" xfId="32" applyNumberFormat="1" applyFont="1" applyFill="1" applyBorder="1"/>
    <xf numFmtId="41" fontId="23" fillId="0" borderId="0" xfId="54" applyNumberFormat="1" applyFont="1" applyBorder="1"/>
    <xf numFmtId="41" fontId="22" fillId="0" borderId="13" xfId="0" applyNumberFormat="1" applyFont="1" applyBorder="1"/>
    <xf numFmtId="41" fontId="25" fillId="0" borderId="13" xfId="32" applyNumberFormat="1" applyFont="1" applyBorder="1"/>
    <xf numFmtId="41" fontId="39" fillId="0" borderId="0" xfId="0" applyNumberFormat="1" applyFont="1" applyFill="1" applyBorder="1" applyAlignment="1">
      <alignment wrapText="1"/>
    </xf>
    <xf numFmtId="41" fontId="23" fillId="0" borderId="14" xfId="28" applyNumberFormat="1" applyFont="1" applyFill="1" applyBorder="1"/>
    <xf numFmtId="41" fontId="30" fillId="0" borderId="0" xfId="0" applyNumberFormat="1" applyFont="1" applyBorder="1"/>
    <xf numFmtId="41" fontId="30" fillId="0" borderId="0" xfId="0" applyNumberFormat="1" applyFont="1" applyFill="1" applyBorder="1"/>
    <xf numFmtId="41" fontId="25" fillId="0" borderId="10" xfId="28" applyNumberFormat="1" applyFont="1" applyFill="1" applyBorder="1"/>
    <xf numFmtId="41" fontId="25" fillId="0" borderId="0" xfId="28" applyNumberFormat="1" applyFont="1" applyFill="1" applyBorder="1"/>
    <xf numFmtId="41" fontId="25" fillId="0" borderId="10" xfId="32" applyNumberFormat="1" applyFont="1" applyFill="1" applyBorder="1"/>
    <xf numFmtId="41" fontId="25" fillId="0" borderId="13" xfId="0" applyNumberFormat="1" applyFont="1" applyBorder="1"/>
    <xf numFmtId="41" fontId="25" fillId="0" borderId="0" xfId="0" applyNumberFormat="1" applyFont="1" applyBorder="1"/>
    <xf numFmtId="41" fontId="23" fillId="28" borderId="0" xfId="0" applyNumberFormat="1" applyFont="1" applyFill="1" applyBorder="1"/>
    <xf numFmtId="41" fontId="37" fillId="28" borderId="0" xfId="0" applyNumberFormat="1" applyFont="1" applyFill="1" applyBorder="1"/>
    <xf numFmtId="41" fontId="22" fillId="24" borderId="13" xfId="32" applyNumberFormat="1" applyFont="1" applyFill="1" applyBorder="1"/>
    <xf numFmtId="41" fontId="22" fillId="0" borderId="0" xfId="28" applyNumberFormat="1" applyFont="1" applyBorder="1"/>
    <xf numFmtId="41" fontId="40" fillId="0" borderId="0" xfId="0" applyNumberFormat="1" applyFont="1" applyFill="1" applyBorder="1"/>
    <xf numFmtId="41" fontId="38" fillId="0" borderId="0" xfId="32" applyNumberFormat="1" applyFont="1" applyFill="1" applyBorder="1"/>
    <xf numFmtId="41" fontId="22" fillId="0" borderId="10" xfId="28" applyNumberFormat="1" applyFont="1" applyFill="1" applyBorder="1"/>
    <xf numFmtId="41" fontId="22" fillId="0" borderId="10" xfId="32" applyNumberFormat="1" applyFont="1" applyFill="1" applyBorder="1"/>
    <xf numFmtId="41" fontId="24" fillId="0" borderId="14" xfId="32" applyNumberFormat="1" applyFont="1" applyFill="1" applyBorder="1"/>
    <xf numFmtId="41" fontId="24" fillId="0" borderId="0" xfId="32" applyNumberFormat="1" applyFont="1" applyFill="1" applyBorder="1"/>
    <xf numFmtId="41" fontId="25" fillId="0" borderId="0" xfId="0" applyNumberFormat="1" applyFont="1" applyFill="1" applyBorder="1" applyAlignment="1">
      <alignment horizontal="right"/>
    </xf>
    <xf numFmtId="41" fontId="40" fillId="0" borderId="0" xfId="0" applyNumberFormat="1" applyFont="1" applyFill="1" applyBorder="1" applyAlignment="1">
      <alignment horizontal="right"/>
    </xf>
    <xf numFmtId="41" fontId="37" fillId="0" borderId="0" xfId="0" applyNumberFormat="1" applyFont="1" applyFill="1" applyBorder="1" applyAlignment="1">
      <alignment horizontal="left" wrapText="1"/>
    </xf>
    <xf numFmtId="41" fontId="22" fillId="0" borderId="0" xfId="0" applyNumberFormat="1" applyFont="1" applyFill="1" applyBorder="1" applyAlignment="1">
      <alignment horizontal="left"/>
    </xf>
    <xf numFmtId="41" fontId="22" fillId="24" borderId="13" xfId="0" applyNumberFormat="1" applyFont="1" applyFill="1" applyBorder="1"/>
    <xf numFmtId="41" fontId="22" fillId="0" borderId="17" xfId="0" applyNumberFormat="1" applyFont="1" applyBorder="1"/>
    <xf numFmtId="41" fontId="22" fillId="0" borderId="19" xfId="32" applyNumberFormat="1" applyFont="1" applyFill="1" applyBorder="1"/>
    <xf numFmtId="41" fontId="22" fillId="0" borderId="19" xfId="28" applyNumberFormat="1" applyFont="1" applyFill="1" applyBorder="1"/>
    <xf numFmtId="41" fontId="22" fillId="0" borderId="0" xfId="47" applyNumberFormat="1" applyFont="1" applyBorder="1" applyAlignment="1" applyProtection="1">
      <alignment horizontal="center" vertical="center"/>
      <protection locked="0"/>
    </xf>
    <xf numFmtId="41" fontId="22" fillId="0" borderId="0" xfId="47" applyNumberFormat="1" applyFont="1" applyBorder="1" applyAlignment="1" applyProtection="1">
      <alignment horizontal="center" vertical="center" wrapText="1"/>
      <protection locked="0"/>
    </xf>
    <xf numFmtId="41" fontId="22" fillId="0" borderId="0" xfId="46" applyNumberFormat="1" applyFont="1" applyBorder="1" applyAlignment="1" applyProtection="1">
      <alignment horizontal="center" vertical="center"/>
      <protection locked="0"/>
    </xf>
    <xf numFmtId="41" fontId="22" fillId="0" borderId="0" xfId="28" applyNumberFormat="1" applyFont="1" applyFill="1" applyBorder="1" applyAlignment="1" applyProtection="1">
      <protection locked="0"/>
    </xf>
    <xf numFmtId="41" fontId="22" fillId="0" borderId="0" xfId="28" applyNumberFormat="1" applyFont="1" applyFill="1" applyBorder="1" applyAlignment="1" applyProtection="1">
      <alignment wrapText="1"/>
      <protection locked="0"/>
    </xf>
    <xf numFmtId="41" fontId="22" fillId="0" borderId="21" xfId="28" applyNumberFormat="1" applyFont="1" applyFill="1" applyBorder="1" applyAlignment="1" applyProtection="1">
      <protection locked="0"/>
    </xf>
    <xf numFmtId="41" fontId="23" fillId="0" borderId="0" xfId="28" applyNumberFormat="1" applyFont="1" applyFill="1" applyBorder="1" applyAlignment="1" applyProtection="1">
      <protection locked="0"/>
    </xf>
    <xf numFmtId="41" fontId="23" fillId="0" borderId="0" xfId="28" applyNumberFormat="1" applyFont="1" applyFill="1" applyBorder="1" applyAlignment="1" applyProtection="1">
      <alignment wrapText="1"/>
      <protection locked="0"/>
    </xf>
    <xf numFmtId="41" fontId="22" fillId="0" borderId="0" xfId="28" applyNumberFormat="1" applyFont="1" applyFill="1" applyBorder="1" applyAlignment="1" applyProtection="1"/>
    <xf numFmtId="41" fontId="22" fillId="0" borderId="0" xfId="0" applyNumberFormat="1" applyFont="1"/>
    <xf numFmtId="41" fontId="27" fillId="0" borderId="0" xfId="0" applyNumberFormat="1" applyFont="1" applyFill="1" applyBorder="1"/>
    <xf numFmtId="41" fontId="28" fillId="0" borderId="0" xfId="0" applyNumberFormat="1" applyFont="1" applyFill="1" applyBorder="1" applyAlignment="1">
      <alignment horizontal="center"/>
    </xf>
    <xf numFmtId="41" fontId="25" fillId="0" borderId="0" xfId="0" applyNumberFormat="1" applyFont="1" applyFill="1" applyBorder="1" applyAlignment="1">
      <alignment horizontal="center" vertical="center"/>
    </xf>
    <xf numFmtId="41" fontId="27" fillId="0" borderId="0" xfId="0" applyNumberFormat="1" applyFont="1" applyBorder="1"/>
    <xf numFmtId="41" fontId="28" fillId="0" borderId="0" xfId="0" applyNumberFormat="1" applyFont="1" applyBorder="1"/>
    <xf numFmtId="41" fontId="22" fillId="0" borderId="0" xfId="47" applyNumberFormat="1" applyFont="1" applyBorder="1" applyAlignment="1" applyProtection="1">
      <alignment horizontal="center" vertical="center"/>
      <protection locked="0"/>
    </xf>
    <xf numFmtId="14" fontId="30" fillId="0" borderId="20" xfId="0" applyNumberFormat="1" applyFont="1" applyFill="1" applyBorder="1" applyAlignment="1">
      <alignment horizontal="right" vertical="center" wrapText="1"/>
    </xf>
    <xf numFmtId="0" fontId="23" fillId="0" borderId="0" xfId="48" applyFont="1" applyAlignment="1">
      <alignment wrapText="1"/>
    </xf>
    <xf numFmtId="166" fontId="23" fillId="0" borderId="0" xfId="48" applyNumberFormat="1" applyFont="1"/>
    <xf numFmtId="165" fontId="23" fillId="0" borderId="0" xfId="47" applyNumberFormat="1" applyFont="1" applyBorder="1"/>
    <xf numFmtId="43" fontId="23" fillId="0" borderId="0" xfId="47" applyNumberFormat="1" applyFont="1" applyBorder="1"/>
    <xf numFmtId="0" fontId="25" fillId="0" borderId="14" xfId="44" applyFont="1" applyBorder="1" applyAlignment="1">
      <alignment horizontal="center" wrapText="1"/>
    </xf>
    <xf numFmtId="3" fontId="22" fillId="0" borderId="20" xfId="44" applyNumberFormat="1" applyFont="1" applyBorder="1" applyAlignment="1">
      <alignment horizontal="right" wrapText="1"/>
    </xf>
    <xf numFmtId="3" fontId="22" fillId="0" borderId="0" xfId="44" applyNumberFormat="1" applyFont="1" applyBorder="1" applyAlignment="1">
      <alignment horizontal="right" wrapText="1"/>
    </xf>
    <xf numFmtId="3" fontId="22" fillId="0" borderId="0" xfId="44" applyNumberFormat="1" applyFont="1" applyBorder="1" applyAlignment="1">
      <alignment horizontal="right" vertical="top" wrapText="1"/>
    </xf>
    <xf numFmtId="41" fontId="22" fillId="0" borderId="15" xfId="61" applyFont="1" applyBorder="1" applyAlignment="1">
      <alignment horizontal="right" wrapText="1"/>
    </xf>
    <xf numFmtId="41" fontId="22" fillId="0" borderId="15" xfId="61" applyFont="1" applyBorder="1"/>
    <xf numFmtId="0" fontId="35" fillId="0" borderId="23" xfId="44" applyFont="1" applyBorder="1" applyAlignment="1">
      <alignment horizontal="left" vertical="top" wrapText="1"/>
    </xf>
    <xf numFmtId="0" fontId="25" fillId="0" borderId="23" xfId="44" applyFont="1" applyBorder="1" applyAlignment="1">
      <alignment horizontal="center" wrapText="1"/>
    </xf>
    <xf numFmtId="0" fontId="25" fillId="0" borderId="24" xfId="44" applyFont="1" applyBorder="1" applyAlignment="1">
      <alignment horizontal="center" wrapText="1"/>
    </xf>
    <xf numFmtId="0" fontId="35" fillId="0" borderId="0" xfId="44" applyFont="1" applyBorder="1" applyAlignment="1">
      <alignment horizontal="left" vertical="top" wrapText="1"/>
    </xf>
    <xf numFmtId="0" fontId="25" fillId="0" borderId="26" xfId="44" applyFont="1" applyBorder="1" applyAlignment="1">
      <alignment horizontal="center" wrapText="1"/>
    </xf>
    <xf numFmtId="0" fontId="34" fillId="0" borderId="25" xfId="44" applyFont="1" applyBorder="1" applyAlignment="1">
      <alignment horizontal="right" vertical="top" wrapText="1"/>
    </xf>
    <xf numFmtId="0" fontId="34" fillId="0" borderId="0" xfId="44" applyFont="1" applyBorder="1" applyAlignment="1">
      <alignment horizontal="right" vertical="top" wrapText="1"/>
    </xf>
    <xf numFmtId="0" fontId="23" fillId="0" borderId="0" xfId="44" applyFont="1" applyBorder="1" applyAlignment="1">
      <alignment horizontal="right" vertical="top" wrapText="1"/>
    </xf>
    <xf numFmtId="0" fontId="23" fillId="0" borderId="27" xfId="44" applyFont="1" applyBorder="1" applyAlignment="1">
      <alignment horizontal="right" vertical="top" wrapText="1"/>
    </xf>
    <xf numFmtId="0" fontId="23" fillId="0" borderId="25" xfId="44" applyFont="1" applyBorder="1" applyAlignment="1">
      <alignment horizontal="justify" vertical="top" wrapText="1"/>
    </xf>
    <xf numFmtId="0" fontId="23" fillId="0" borderId="0" xfId="44" applyFont="1" applyBorder="1" applyAlignment="1">
      <alignment horizontal="justify" vertical="top" wrapText="1"/>
    </xf>
    <xf numFmtId="0" fontId="23" fillId="0" borderId="25" xfId="44" applyFont="1" applyBorder="1"/>
    <xf numFmtId="0" fontId="35" fillId="0" borderId="28" xfId="44" applyFont="1" applyBorder="1" applyAlignment="1">
      <alignment horizontal="left" vertical="top" wrapText="1" indent="2"/>
    </xf>
    <xf numFmtId="0" fontId="35" fillId="0" borderId="20" xfId="44" applyFont="1" applyBorder="1" applyAlignment="1">
      <alignment horizontal="left" vertical="top" wrapText="1" indent="2"/>
    </xf>
    <xf numFmtId="0" fontId="35" fillId="0" borderId="0" xfId="44" applyFont="1" applyBorder="1" applyAlignment="1">
      <alignment horizontal="left" vertical="top" wrapText="1" indent="2"/>
    </xf>
    <xf numFmtId="0" fontId="24" fillId="0" borderId="25" xfId="44" applyFont="1" applyBorder="1" applyAlignment="1">
      <alignment horizontal="right" vertical="top" wrapText="1"/>
    </xf>
    <xf numFmtId="0" fontId="46" fillId="0" borderId="25" xfId="44" applyFont="1" applyBorder="1" applyAlignment="1">
      <alignment horizontal="right" vertical="top" wrapText="1"/>
    </xf>
    <xf numFmtId="166" fontId="23" fillId="0" borderId="0" xfId="28" applyNumberFormat="1" applyFont="1" applyBorder="1" applyAlignment="1">
      <alignment horizontal="right" vertical="top" wrapText="1"/>
    </xf>
    <xf numFmtId="0" fontId="42" fillId="0" borderId="25" xfId="44" applyFont="1" applyBorder="1" applyAlignment="1">
      <alignment horizontal="right" vertical="top" wrapText="1"/>
    </xf>
    <xf numFmtId="170" fontId="22" fillId="0" borderId="29" xfId="44" applyNumberFormat="1" applyFont="1" applyBorder="1" applyAlignment="1">
      <alignment horizontal="right" wrapText="1"/>
    </xf>
    <xf numFmtId="0" fontId="22" fillId="0" borderId="26" xfId="44" applyFont="1" applyBorder="1" applyAlignment="1">
      <alignment horizontal="center" wrapText="1"/>
    </xf>
    <xf numFmtId="0" fontId="23" fillId="0" borderId="0" xfId="44" applyFont="1" applyBorder="1" applyAlignment="1">
      <alignment horizontal="right" wrapText="1"/>
    </xf>
    <xf numFmtId="0" fontId="23" fillId="0" borderId="27" xfId="44" applyFont="1" applyBorder="1" applyAlignment="1">
      <alignment horizontal="right" wrapText="1"/>
    </xf>
    <xf numFmtId="0" fontId="42" fillId="0" borderId="0" xfId="44" applyFont="1" applyBorder="1" applyAlignment="1">
      <alignment horizontal="right" vertical="top" wrapText="1"/>
    </xf>
    <xf numFmtId="0" fontId="22" fillId="0" borderId="20" xfId="44" applyFont="1" applyBorder="1" applyAlignment="1">
      <alignment horizontal="justify" vertical="top" wrapText="1"/>
    </xf>
    <xf numFmtId="0" fontId="22" fillId="0" borderId="28" xfId="44" applyFont="1" applyBorder="1" applyAlignment="1">
      <alignment horizontal="center" vertical="top" wrapText="1"/>
    </xf>
    <xf numFmtId="0" fontId="35" fillId="0" borderId="28" xfId="44" applyFont="1" applyBorder="1" applyAlignment="1">
      <alignment horizontal="center" vertical="top" wrapText="1"/>
    </xf>
    <xf numFmtId="0" fontId="33" fillId="0" borderId="23" xfId="44" applyFont="1" applyBorder="1" applyAlignment="1">
      <alignment horizontal="right" vertical="top" wrapText="1"/>
    </xf>
    <xf numFmtId="0" fontId="22" fillId="0" borderId="23" xfId="44" applyFont="1" applyBorder="1" applyAlignment="1">
      <alignment horizontal="center" wrapText="1"/>
    </xf>
    <xf numFmtId="0" fontId="22" fillId="0" borderId="24" xfId="44" applyFont="1" applyBorder="1" applyAlignment="1">
      <alignment horizontal="center" wrapText="1"/>
    </xf>
    <xf numFmtId="0" fontId="33" fillId="0" borderId="0" xfId="44" applyFont="1" applyBorder="1" applyAlignment="1">
      <alignment horizontal="right" vertical="top" wrapText="1"/>
    </xf>
    <xf numFmtId="0" fontId="35" fillId="0" borderId="25" xfId="44" applyFont="1" applyBorder="1" applyAlignment="1">
      <alignment horizontal="center" vertical="top" wrapText="1"/>
    </xf>
    <xf numFmtId="0" fontId="35" fillId="0" borderId="0" xfId="44" applyFont="1" applyBorder="1" applyAlignment="1">
      <alignment horizontal="center" vertical="top" wrapText="1"/>
    </xf>
    <xf numFmtId="0" fontId="23" fillId="0" borderId="0" xfId="44" applyFont="1" applyBorder="1" applyAlignment="1">
      <alignment horizontal="center" vertical="top" wrapText="1"/>
    </xf>
    <xf numFmtId="0" fontId="22" fillId="0" borderId="0" xfId="44" applyFont="1" applyBorder="1" applyAlignment="1">
      <alignment horizontal="center" vertical="top" wrapText="1"/>
    </xf>
    <xf numFmtId="0" fontId="22" fillId="0" borderId="25" xfId="44" applyFont="1" applyBorder="1" applyAlignment="1">
      <alignment horizontal="center" vertical="top" wrapText="1"/>
    </xf>
    <xf numFmtId="0" fontId="23" fillId="0" borderId="23" xfId="44" applyFont="1" applyBorder="1" applyAlignment="1">
      <alignment horizontal="center" wrapText="1"/>
    </xf>
    <xf numFmtId="0" fontId="23" fillId="0" borderId="0" xfId="44" applyFont="1" applyBorder="1" applyAlignment="1">
      <alignment horizontal="center" wrapText="1"/>
    </xf>
    <xf numFmtId="0" fontId="23" fillId="0" borderId="25" xfId="44" applyFont="1" applyBorder="1" applyAlignment="1">
      <alignment horizontal="right" vertical="top" wrapText="1"/>
    </xf>
    <xf numFmtId="0" fontId="22" fillId="0" borderId="25" xfId="44" applyFont="1" applyBorder="1" applyAlignment="1">
      <alignment horizontal="justify" vertical="top" wrapText="1"/>
    </xf>
    <xf numFmtId="170" fontId="22" fillId="0" borderId="0" xfId="44" applyNumberFormat="1" applyFont="1" applyBorder="1" applyAlignment="1">
      <alignment horizontal="right" wrapText="1"/>
    </xf>
    <xf numFmtId="170" fontId="22" fillId="0" borderId="27" xfId="44" applyNumberFormat="1" applyFont="1" applyBorder="1" applyAlignment="1">
      <alignment horizontal="right" wrapText="1"/>
    </xf>
    <xf numFmtId="166" fontId="22" fillId="0" borderId="27" xfId="28" applyNumberFormat="1" applyFont="1" applyBorder="1" applyAlignment="1">
      <alignment horizontal="right" wrapText="1"/>
    </xf>
    <xf numFmtId="166" fontId="47" fillId="0" borderId="27" xfId="28" applyNumberFormat="1" applyFont="1" applyBorder="1" applyAlignment="1">
      <alignment horizontal="right" wrapText="1"/>
    </xf>
    <xf numFmtId="0" fontId="25" fillId="0" borderId="25" xfId="44" applyFont="1" applyBorder="1"/>
    <xf numFmtId="0" fontId="22" fillId="0" borderId="0" xfId="44" applyFont="1" applyBorder="1" applyAlignment="1">
      <alignment horizontal="justify" vertical="top" wrapText="1"/>
    </xf>
    <xf numFmtId="41" fontId="22" fillId="0" borderId="30" xfId="61" applyFont="1" applyBorder="1" applyAlignment="1">
      <alignment horizontal="right" wrapText="1"/>
    </xf>
    <xf numFmtId="0" fontId="23" fillId="0" borderId="27" xfId="44" applyFont="1" applyBorder="1"/>
    <xf numFmtId="0" fontId="48" fillId="0" borderId="25" xfId="44" applyFont="1" applyBorder="1" applyAlignment="1">
      <alignment horizontal="right"/>
    </xf>
    <xf numFmtId="9" fontId="23" fillId="0" borderId="27" xfId="54" applyFont="1" applyBorder="1"/>
    <xf numFmtId="0" fontId="25" fillId="0" borderId="25" xfId="44" applyFont="1" applyBorder="1" applyAlignment="1">
      <alignment horizontal="right"/>
    </xf>
    <xf numFmtId="41" fontId="22" fillId="0" borderId="30" xfId="61" applyFont="1" applyBorder="1"/>
    <xf numFmtId="0" fontId="25" fillId="0" borderId="28" xfId="44" applyFont="1" applyBorder="1" applyAlignment="1">
      <alignment horizontal="right"/>
    </xf>
    <xf numFmtId="0" fontId="34" fillId="0" borderId="25" xfId="44" applyFont="1" applyBorder="1" applyAlignment="1">
      <alignment horizontal="left" vertical="top" wrapText="1"/>
    </xf>
    <xf numFmtId="0" fontId="25" fillId="0" borderId="25" xfId="44" applyFont="1" applyBorder="1" applyAlignment="1">
      <alignment horizontal="center" vertical="top" wrapText="1"/>
    </xf>
    <xf numFmtId="0" fontId="33" fillId="0" borderId="25" xfId="44" applyFont="1" applyBorder="1" applyAlignment="1">
      <alignment horizontal="center" vertical="top" wrapText="1"/>
    </xf>
    <xf numFmtId="3" fontId="22" fillId="0" borderId="29" xfId="44" applyNumberFormat="1" applyFont="1" applyBorder="1" applyAlignment="1">
      <alignment horizontal="right" wrapText="1"/>
    </xf>
    <xf numFmtId="3" fontId="23" fillId="0" borderId="0" xfId="44" applyNumberFormat="1" applyFont="1" applyBorder="1" applyAlignment="1">
      <alignment horizontal="right" vertical="top" wrapText="1"/>
    </xf>
    <xf numFmtId="3" fontId="23" fillId="0" borderId="27" xfId="44" applyNumberFormat="1" applyFont="1" applyBorder="1" applyAlignment="1">
      <alignment horizontal="right" vertical="top" wrapText="1"/>
    </xf>
    <xf numFmtId="0" fontId="34" fillId="0" borderId="0" xfId="44" applyFont="1" applyBorder="1" applyAlignment="1">
      <alignment horizontal="left" vertical="top" wrapText="1"/>
    </xf>
    <xf numFmtId="0" fontId="35" fillId="0" borderId="28" xfId="44" applyFont="1" applyBorder="1" applyAlignment="1">
      <alignment vertical="top" wrapText="1"/>
    </xf>
    <xf numFmtId="0" fontId="35" fillId="0" borderId="20" xfId="44" applyFont="1" applyBorder="1" applyAlignment="1">
      <alignment vertical="top" wrapText="1"/>
    </xf>
    <xf numFmtId="41" fontId="23" fillId="0" borderId="27" xfId="62" applyNumberFormat="1" applyFont="1" applyBorder="1" applyAlignment="1">
      <alignment horizontal="right" vertical="top" wrapText="1"/>
    </xf>
    <xf numFmtId="41" fontId="22" fillId="0" borderId="18" xfId="28" applyNumberFormat="1" applyFont="1" applyBorder="1"/>
    <xf numFmtId="41" fontId="23" fillId="0" borderId="18" xfId="28" applyNumberFormat="1" applyFont="1" applyBorder="1"/>
    <xf numFmtId="166" fontId="23" fillId="0" borderId="27" xfId="28" applyNumberFormat="1" applyFont="1" applyBorder="1" applyAlignment="1">
      <alignment horizontal="right" vertical="top" wrapText="1"/>
    </xf>
    <xf numFmtId="41" fontId="50" fillId="0" borderId="0" xfId="28" applyNumberFormat="1" applyFont="1" applyFill="1" applyBorder="1"/>
    <xf numFmtId="41" fontId="23" fillId="0" borderId="0" xfId="47" applyNumberFormat="1" applyFont="1" applyBorder="1"/>
    <xf numFmtId="3" fontId="23" fillId="0" borderId="0" xfId="44" applyNumberFormat="1" applyFont="1"/>
    <xf numFmtId="170" fontId="22" fillId="0" borderId="20" xfId="44" applyNumberFormat="1" applyFont="1" applyBorder="1" applyAlignment="1">
      <alignment horizontal="right" wrapText="1"/>
    </xf>
    <xf numFmtId="166" fontId="22" fillId="0" borderId="20" xfId="28" applyNumberFormat="1" applyFont="1" applyBorder="1" applyAlignment="1">
      <alignment horizontal="right" vertical="top" wrapText="1"/>
    </xf>
    <xf numFmtId="166" fontId="22" fillId="0" borderId="29" xfId="28" applyNumberFormat="1" applyFont="1" applyBorder="1" applyAlignment="1">
      <alignment horizontal="right" vertical="top" wrapText="1"/>
    </xf>
    <xf numFmtId="166" fontId="22" fillId="0" borderId="0" xfId="28" applyNumberFormat="1" applyFont="1" applyBorder="1" applyAlignment="1">
      <alignment horizontal="right" wrapText="1"/>
    </xf>
    <xf numFmtId="166" fontId="47" fillId="0" borderId="0" xfId="28" applyNumberFormat="1" applyFont="1" applyBorder="1" applyAlignment="1">
      <alignment horizontal="right" wrapText="1"/>
    </xf>
    <xf numFmtId="3" fontId="23" fillId="0" borderId="20" xfId="44" applyNumberFormat="1" applyFont="1" applyBorder="1" applyAlignment="1">
      <alignment horizontal="right" wrapText="1"/>
    </xf>
    <xf numFmtId="3" fontId="23" fillId="0" borderId="29" xfId="44" applyNumberFormat="1" applyFont="1" applyBorder="1" applyAlignment="1">
      <alignment horizontal="right" wrapText="1"/>
    </xf>
    <xf numFmtId="3" fontId="23" fillId="0" borderId="20" xfId="44" applyNumberFormat="1" applyFont="1" applyBorder="1" applyAlignment="1">
      <alignment horizontal="right" vertical="top" wrapText="1"/>
    </xf>
    <xf numFmtId="3" fontId="23" fillId="0" borderId="29" xfId="44" applyNumberFormat="1" applyFont="1" applyBorder="1" applyAlignment="1">
      <alignment horizontal="right" vertical="top" wrapText="1"/>
    </xf>
    <xf numFmtId="166" fontId="23" fillId="0" borderId="20" xfId="28" applyNumberFormat="1" applyFont="1" applyBorder="1" applyAlignment="1">
      <alignment horizontal="right" vertical="top" wrapText="1"/>
    </xf>
    <xf numFmtId="166" fontId="23" fillId="0" borderId="29" xfId="28" applyNumberFormat="1" applyFont="1" applyBorder="1" applyAlignment="1">
      <alignment horizontal="right" vertical="top" wrapText="1"/>
    </xf>
    <xf numFmtId="166" fontId="22" fillId="0" borderId="20" xfId="28" applyNumberFormat="1" applyFont="1" applyBorder="1" applyAlignment="1">
      <alignment horizontal="right" wrapText="1"/>
    </xf>
    <xf numFmtId="166" fontId="22" fillId="0" borderId="29" xfId="28" applyNumberFormat="1" applyFont="1" applyBorder="1" applyAlignment="1">
      <alignment horizontal="right" wrapText="1"/>
    </xf>
    <xf numFmtId="41" fontId="22" fillId="0" borderId="20" xfId="61" applyFont="1" applyBorder="1" applyAlignment="1">
      <alignment horizontal="right" wrapText="1"/>
    </xf>
    <xf numFmtId="41" fontId="22" fillId="0" borderId="29" xfId="61" applyFont="1" applyBorder="1" applyAlignment="1">
      <alignment horizontal="right" wrapText="1"/>
    </xf>
    <xf numFmtId="166" fontId="47" fillId="0" borderId="20" xfId="28" applyNumberFormat="1" applyFont="1" applyBorder="1" applyAlignment="1">
      <alignment horizontal="right" wrapText="1"/>
    </xf>
    <xf numFmtId="166" fontId="47" fillId="0" borderId="29" xfId="28" applyNumberFormat="1" applyFont="1" applyBorder="1" applyAlignment="1">
      <alignment horizontal="right" wrapText="1"/>
    </xf>
    <xf numFmtId="41" fontId="50" fillId="0" borderId="0" xfId="28" applyNumberFormat="1" applyFont="1" applyFill="1" applyBorder="1" applyAlignment="1" applyProtection="1">
      <protection locked="0"/>
    </xf>
    <xf numFmtId="41" fontId="51" fillId="0" borderId="0" xfId="28" applyNumberFormat="1" applyFont="1" applyFill="1" applyBorder="1" applyAlignment="1" applyProtection="1">
      <protection locked="0"/>
    </xf>
    <xf numFmtId="41" fontId="51" fillId="0" borderId="0" xfId="28" applyNumberFormat="1" applyFont="1" applyFill="1" applyBorder="1" applyAlignment="1" applyProtection="1">
      <alignment wrapText="1"/>
      <protection locked="0"/>
    </xf>
    <xf numFmtId="41" fontId="51" fillId="0" borderId="0" xfId="28" applyNumberFormat="1" applyFont="1" applyFill="1" applyBorder="1" applyAlignment="1" applyProtection="1">
      <alignment horizontal="right"/>
    </xf>
    <xf numFmtId="41" fontId="51" fillId="0" borderId="21" xfId="28" applyNumberFormat="1" applyFont="1" applyFill="1" applyBorder="1" applyAlignment="1" applyProtection="1">
      <protection locked="0"/>
    </xf>
    <xf numFmtId="41" fontId="52" fillId="0" borderId="0" xfId="28" applyNumberFormat="1" applyFont="1" applyFill="1" applyBorder="1" applyAlignment="1" applyProtection="1">
      <alignment horizontal="right"/>
    </xf>
    <xf numFmtId="41" fontId="51" fillId="0" borderId="0" xfId="28" applyNumberFormat="1" applyFont="1" applyFill="1" applyBorder="1" applyAlignment="1" applyProtection="1"/>
    <xf numFmtId="171" fontId="50" fillId="0" borderId="0" xfId="28" applyNumberFormat="1" applyFont="1" applyFill="1" applyBorder="1" applyAlignment="1" applyProtection="1">
      <protection locked="0"/>
    </xf>
    <xf numFmtId="0" fontId="23" fillId="0" borderId="25" xfId="44" applyFont="1" applyBorder="1" applyAlignment="1">
      <alignment horizontal="right"/>
    </xf>
    <xf numFmtId="0" fontId="22" fillId="0" borderId="14" xfId="48" applyFont="1" applyBorder="1"/>
    <xf numFmtId="49" fontId="22" fillId="0" borderId="14" xfId="48" applyNumberFormat="1" applyFont="1" applyBorder="1" applyAlignment="1">
      <alignment horizontal="center" vertical="center" wrapText="1"/>
    </xf>
    <xf numFmtId="166" fontId="23" fillId="0" borderId="0" xfId="48" applyNumberFormat="1" applyFont="1" applyBorder="1"/>
    <xf numFmtId="49" fontId="22" fillId="0" borderId="0" xfId="48" applyNumberFormat="1" applyFont="1" applyBorder="1" applyAlignment="1">
      <alignment horizontal="center" vertical="center" wrapText="1"/>
    </xf>
    <xf numFmtId="0" fontId="22" fillId="0" borderId="0" xfId="48" applyFont="1" applyAlignment="1">
      <alignment wrapText="1"/>
    </xf>
    <xf numFmtId="0" fontId="25" fillId="0" borderId="0" xfId="48" applyFont="1" applyAlignment="1">
      <alignment wrapText="1"/>
    </xf>
    <xf numFmtId="0" fontId="25" fillId="0" borderId="0" xfId="48" applyFont="1"/>
    <xf numFmtId="41" fontId="25" fillId="0" borderId="18" xfId="28" applyNumberFormat="1" applyFont="1" applyBorder="1"/>
    <xf numFmtId="41" fontId="25" fillId="0" borderId="0" xfId="28" applyNumberFormat="1" applyFont="1" applyBorder="1"/>
    <xf numFmtId="41" fontId="22" fillId="0" borderId="0" xfId="28" applyNumberFormat="1" applyFont="1"/>
    <xf numFmtId="41" fontId="25" fillId="0" borderId="15" xfId="28" applyNumberFormat="1" applyFont="1" applyBorder="1"/>
    <xf numFmtId="0" fontId="52" fillId="0" borderId="25" xfId="44" applyFont="1" applyBorder="1" applyAlignment="1">
      <alignment horizontal="right" vertical="top" wrapText="1"/>
    </xf>
    <xf numFmtId="0" fontId="52" fillId="0" borderId="25" xfId="44" applyFont="1" applyBorder="1" applyAlignment="1">
      <alignment horizontal="right"/>
    </xf>
    <xf numFmtId="41" fontId="50" fillId="0" borderId="0" xfId="32" applyNumberFormat="1" applyFont="1" applyFill="1" applyBorder="1"/>
    <xf numFmtId="41" fontId="53" fillId="0" borderId="0" xfId="32" applyNumberFormat="1" applyFont="1" applyFill="1" applyBorder="1"/>
    <xf numFmtId="0" fontId="23" fillId="0" borderId="0" xfId="45" applyFont="1" applyBorder="1" applyAlignment="1">
      <alignment horizontal="center"/>
    </xf>
    <xf numFmtId="0" fontId="51" fillId="0" borderId="14" xfId="45" applyFont="1" applyBorder="1" applyAlignment="1">
      <alignment horizontal="center"/>
    </xf>
    <xf numFmtId="41" fontId="51" fillId="0" borderId="0" xfId="32" applyNumberFormat="1" applyFont="1" applyFill="1" applyBorder="1"/>
    <xf numFmtId="43" fontId="23" fillId="0" borderId="27" xfId="28" applyNumberFormat="1" applyFont="1" applyBorder="1" applyAlignment="1">
      <alignment horizontal="right" wrapText="1"/>
    </xf>
    <xf numFmtId="166" fontId="43" fillId="0" borderId="0" xfId="28" applyNumberFormat="1" applyFont="1" applyBorder="1" applyAlignment="1">
      <alignment horizontal="right" vertical="top" wrapText="1"/>
    </xf>
    <xf numFmtId="166" fontId="43" fillId="0" borderId="27" xfId="28" applyNumberFormat="1" applyFont="1" applyBorder="1" applyAlignment="1">
      <alignment horizontal="right" vertical="top" wrapText="1"/>
    </xf>
    <xf numFmtId="166" fontId="24" fillId="0" borderId="0" xfId="28" applyNumberFormat="1" applyFont="1" applyBorder="1" applyAlignment="1">
      <alignment horizontal="right" vertical="top" wrapText="1"/>
    </xf>
    <xf numFmtId="166" fontId="24" fillId="0" borderId="27" xfId="28" applyNumberFormat="1" applyFont="1" applyBorder="1" applyAlignment="1">
      <alignment horizontal="right" vertical="top" wrapText="1"/>
    </xf>
    <xf numFmtId="166" fontId="43" fillId="0" borderId="20" xfId="28" applyNumberFormat="1" applyFont="1" applyBorder="1" applyAlignment="1">
      <alignment horizontal="right" vertical="top" wrapText="1"/>
    </xf>
    <xf numFmtId="166" fontId="43" fillId="0" borderId="29" xfId="28" applyNumberFormat="1" applyFont="1" applyBorder="1" applyAlignment="1">
      <alignment horizontal="right" vertical="top" wrapText="1"/>
    </xf>
    <xf numFmtId="43" fontId="23" fillId="0" borderId="0" xfId="28" applyNumberFormat="1" applyFont="1" applyBorder="1" applyAlignment="1">
      <alignment horizontal="right" wrapText="1"/>
    </xf>
    <xf numFmtId="41" fontId="23" fillId="0" borderId="0" xfId="62" applyNumberFormat="1" applyFont="1" applyBorder="1" applyAlignment="1">
      <alignment horizontal="right" vertical="top" wrapText="1"/>
    </xf>
    <xf numFmtId="41" fontId="51" fillId="0" borderId="0" xfId="28" applyNumberFormat="1" applyFont="1" applyFill="1" applyBorder="1"/>
    <xf numFmtId="166" fontId="22" fillId="27" borderId="14" xfId="28" applyNumberFormat="1" applyFont="1" applyFill="1" applyBorder="1"/>
    <xf numFmtId="166" fontId="22" fillId="27" borderId="10" xfId="28" applyNumberFormat="1" applyFont="1" applyFill="1" applyBorder="1"/>
    <xf numFmtId="0" fontId="51" fillId="0" borderId="0" xfId="45" applyFont="1" applyBorder="1" applyAlignment="1">
      <alignment horizontal="center"/>
    </xf>
    <xf numFmtId="0" fontId="23" fillId="0" borderId="0" xfId="45" applyFont="1" applyFill="1" applyBorder="1" applyAlignment="1">
      <alignment horizontal="center"/>
    </xf>
    <xf numFmtId="41" fontId="54" fillId="0" borderId="0" xfId="28" applyNumberFormat="1" applyFont="1" applyFill="1" applyBorder="1" applyAlignment="1" applyProtection="1">
      <protection locked="0"/>
    </xf>
    <xf numFmtId="3" fontId="56" fillId="0" borderId="0" xfId="44" applyNumberFormat="1" applyFont="1" applyBorder="1" applyAlignment="1">
      <alignment horizontal="right" wrapText="1"/>
    </xf>
    <xf numFmtId="3" fontId="56" fillId="0" borderId="27" xfId="28" applyNumberFormat="1" applyFont="1" applyBorder="1" applyAlignment="1">
      <alignment horizontal="right" wrapText="1"/>
    </xf>
    <xf numFmtId="0" fontId="55" fillId="0" borderId="25" xfId="44" applyFont="1" applyBorder="1" applyAlignment="1">
      <alignment horizontal="right" vertical="top" wrapText="1"/>
    </xf>
    <xf numFmtId="166" fontId="55" fillId="0" borderId="0" xfId="28" applyNumberFormat="1" applyFont="1" applyBorder="1" applyAlignment="1">
      <alignment horizontal="right" wrapText="1"/>
    </xf>
    <xf numFmtId="166" fontId="55" fillId="0" borderId="27" xfId="28" applyNumberFormat="1" applyFont="1" applyBorder="1" applyAlignment="1">
      <alignment horizontal="right" wrapText="1"/>
    </xf>
    <xf numFmtId="166" fontId="55" fillId="0" borderId="20" xfId="28" applyNumberFormat="1" applyFont="1" applyBorder="1" applyAlignment="1">
      <alignment horizontal="right" wrapText="1"/>
    </xf>
    <xf numFmtId="166" fontId="55" fillId="0" borderId="29" xfId="28" applyNumberFormat="1" applyFont="1" applyBorder="1" applyAlignment="1">
      <alignment horizontal="right" wrapText="1"/>
    </xf>
    <xf numFmtId="166" fontId="55" fillId="0" borderId="27" xfId="44" applyNumberFormat="1" applyFont="1" applyBorder="1" applyAlignment="1">
      <alignment horizontal="right" wrapText="1"/>
    </xf>
    <xf numFmtId="166" fontId="55" fillId="0" borderId="29" xfId="44" applyNumberFormat="1" applyFont="1" applyBorder="1" applyAlignment="1">
      <alignment horizontal="right" wrapText="1"/>
    </xf>
    <xf numFmtId="166" fontId="55" fillId="0" borderId="0" xfId="28" applyNumberFormat="1" applyFont="1" applyBorder="1" applyAlignment="1">
      <alignment horizontal="center" wrapText="1"/>
    </xf>
    <xf numFmtId="166" fontId="55" fillId="0" borderId="27" xfId="28" applyNumberFormat="1" applyFont="1" applyBorder="1" applyAlignment="1">
      <alignment horizontal="center" wrapText="1"/>
    </xf>
    <xf numFmtId="170" fontId="55" fillId="0" borderId="27" xfId="44" applyNumberFormat="1" applyFont="1" applyBorder="1" applyAlignment="1">
      <alignment horizontal="right" wrapText="1"/>
    </xf>
    <xf numFmtId="170" fontId="55" fillId="0" borderId="20" xfId="44" applyNumberFormat="1" applyFont="1" applyBorder="1" applyAlignment="1">
      <alignment horizontal="right" wrapText="1"/>
    </xf>
    <xf numFmtId="170" fontId="55" fillId="0" borderId="29" xfId="44" applyNumberFormat="1" applyFont="1" applyBorder="1" applyAlignment="1">
      <alignment horizontal="right" wrapText="1"/>
    </xf>
    <xf numFmtId="43" fontId="55" fillId="0" borderId="0" xfId="28" applyNumberFormat="1" applyFont="1" applyBorder="1" applyAlignment="1">
      <alignment horizontal="right" wrapText="1"/>
    </xf>
    <xf numFmtId="166" fontId="50" fillId="0" borderId="0" xfId="28" applyNumberFormat="1" applyFont="1" applyBorder="1" applyAlignment="1">
      <alignment horizontal="right" vertical="top" wrapText="1"/>
    </xf>
    <xf numFmtId="166" fontId="50" fillId="0" borderId="27" xfId="28" applyNumberFormat="1" applyFont="1" applyBorder="1" applyAlignment="1">
      <alignment horizontal="right" vertical="top" wrapText="1"/>
    </xf>
    <xf numFmtId="0" fontId="56" fillId="0" borderId="25" xfId="44" applyFont="1" applyBorder="1" applyAlignment="1">
      <alignment horizontal="right" vertical="top" wrapText="1"/>
    </xf>
    <xf numFmtId="0" fontId="56" fillId="0" borderId="0" xfId="44" applyFont="1" applyBorder="1" applyAlignment="1">
      <alignment horizontal="right" vertical="top" wrapText="1"/>
    </xf>
    <xf numFmtId="166" fontId="56" fillId="0" borderId="0" xfId="28" applyNumberFormat="1" applyFont="1" applyBorder="1" applyAlignment="1">
      <alignment horizontal="right" vertical="top" wrapText="1"/>
    </xf>
    <xf numFmtId="166" fontId="56" fillId="0" borderId="27" xfId="28" applyNumberFormat="1" applyFont="1" applyBorder="1" applyAlignment="1">
      <alignment horizontal="right" vertical="top" wrapText="1"/>
    </xf>
    <xf numFmtId="166" fontId="50" fillId="0" borderId="20" xfId="28" applyNumberFormat="1" applyFont="1" applyBorder="1" applyAlignment="1">
      <alignment horizontal="right" vertical="top" wrapText="1"/>
    </xf>
    <xf numFmtId="166" fontId="50" fillId="0" borderId="29" xfId="28" applyNumberFormat="1" applyFont="1" applyBorder="1" applyAlignment="1">
      <alignment horizontal="right" vertical="top" wrapText="1"/>
    </xf>
    <xf numFmtId="170" fontId="22" fillId="27" borderId="14" xfId="28" applyNumberFormat="1" applyFont="1" applyFill="1" applyBorder="1"/>
    <xf numFmtId="170" fontId="23" fillId="0" borderId="0" xfId="28" applyNumberFormat="1" applyFont="1" applyBorder="1"/>
    <xf numFmtId="170" fontId="22" fillId="26" borderId="0" xfId="28" applyNumberFormat="1" applyFont="1" applyFill="1" applyBorder="1"/>
    <xf numFmtId="170" fontId="51" fillId="0" borderId="0" xfId="28" applyNumberFormat="1" applyFont="1" applyBorder="1"/>
    <xf numFmtId="170" fontId="51" fillId="26" borderId="0" xfId="28" applyNumberFormat="1" applyFont="1" applyFill="1" applyBorder="1"/>
    <xf numFmtId="170" fontId="22" fillId="27" borderId="10" xfId="28" applyNumberFormat="1" applyFont="1" applyFill="1" applyBorder="1"/>
    <xf numFmtId="170" fontId="23" fillId="0" borderId="27" xfId="28" applyNumberFormat="1" applyFont="1" applyBorder="1" applyAlignment="1">
      <alignment horizontal="right" wrapText="1"/>
    </xf>
    <xf numFmtId="0" fontId="50" fillId="0" borderId="0" xfId="44" applyFont="1" applyBorder="1" applyAlignment="1">
      <alignment horizontal="justify" vertical="top" wrapText="1"/>
    </xf>
    <xf numFmtId="0" fontId="35" fillId="0" borderId="25" xfId="44" applyFont="1" applyBorder="1" applyAlignment="1">
      <alignment horizontal="left" vertical="top" wrapText="1"/>
    </xf>
    <xf numFmtId="0" fontId="35" fillId="0" borderId="25" xfId="44" applyFont="1" applyBorder="1" applyAlignment="1">
      <alignment horizontal="left" wrapText="1"/>
    </xf>
    <xf numFmtId="0" fontId="25" fillId="0" borderId="0" xfId="44" applyFont="1" applyBorder="1" applyAlignment="1">
      <alignment horizontal="center" wrapText="1"/>
    </xf>
    <xf numFmtId="0" fontId="25" fillId="0" borderId="27" xfId="44" applyFont="1" applyBorder="1" applyAlignment="1">
      <alignment horizontal="center" wrapText="1"/>
    </xf>
    <xf numFmtId="170" fontId="55" fillId="0" borderId="0" xfId="44" applyNumberFormat="1" applyFont="1" applyBorder="1" applyAlignment="1">
      <alignment horizontal="right" wrapText="1"/>
    </xf>
    <xf numFmtId="41" fontId="50" fillId="0" borderId="0" xfId="28" applyNumberFormat="1" applyFont="1" applyFill="1" applyBorder="1" applyAlignment="1" applyProtection="1">
      <alignment wrapText="1"/>
      <protection locked="0"/>
    </xf>
    <xf numFmtId="166" fontId="57" fillId="0" borderId="0" xfId="28" applyNumberFormat="1" applyFont="1" applyBorder="1" applyAlignment="1">
      <alignment horizontal="right" wrapText="1"/>
    </xf>
    <xf numFmtId="166" fontId="55" fillId="0" borderId="27" xfId="28" applyNumberFormat="1" applyFont="1" applyBorder="1" applyAlignment="1">
      <alignment horizontal="right" vertical="top" wrapText="1"/>
    </xf>
    <xf numFmtId="3" fontId="57" fillId="0" borderId="0" xfId="44" applyNumberFormat="1" applyFont="1" applyBorder="1" applyAlignment="1">
      <alignment horizontal="right" wrapText="1"/>
    </xf>
    <xf numFmtId="3" fontId="56" fillId="0" borderId="20" xfId="44" applyNumberFormat="1" applyFont="1" applyBorder="1" applyAlignment="1">
      <alignment horizontal="right" wrapText="1"/>
    </xf>
    <xf numFmtId="3" fontId="56" fillId="0" borderId="29" xfId="28" applyNumberFormat="1" applyFont="1" applyBorder="1" applyAlignment="1">
      <alignment horizontal="right" wrapText="1"/>
    </xf>
    <xf numFmtId="0" fontId="58" fillId="0" borderId="25" xfId="44" applyFont="1" applyBorder="1" applyAlignment="1">
      <alignment horizontal="right" vertical="top" wrapText="1"/>
    </xf>
    <xf numFmtId="166" fontId="55" fillId="0" borderId="0" xfId="44" applyNumberFormat="1" applyFont="1" applyBorder="1" applyAlignment="1">
      <alignment horizontal="right" vertical="top" wrapText="1"/>
    </xf>
    <xf numFmtId="0" fontId="60" fillId="0" borderId="25" xfId="44" applyFont="1" applyBorder="1" applyAlignment="1">
      <alignment horizontal="right" vertical="top" wrapText="1"/>
    </xf>
    <xf numFmtId="0" fontId="43" fillId="0" borderId="0" xfId="48" applyFont="1" applyFill="1" applyBorder="1" applyAlignment="1">
      <alignment horizontal="center" vertical="center" wrapText="1"/>
    </xf>
    <xf numFmtId="0" fontId="43" fillId="0" borderId="0" xfId="48" applyFont="1" applyBorder="1" applyAlignment="1"/>
    <xf numFmtId="0" fontId="59" fillId="0" borderId="0" xfId="48" applyFont="1"/>
    <xf numFmtId="14" fontId="43" fillId="0" borderId="14" xfId="0" applyNumberFormat="1" applyFont="1" applyFill="1" applyBorder="1" applyAlignment="1">
      <alignment horizontal="center"/>
    </xf>
    <xf numFmtId="14" fontId="43" fillId="0" borderId="0" xfId="0" applyNumberFormat="1" applyFont="1" applyFill="1" applyBorder="1" applyAlignment="1">
      <alignment horizontal="center"/>
    </xf>
    <xf numFmtId="9" fontId="59" fillId="0" borderId="0" xfId="54" applyFont="1"/>
    <xf numFmtId="9" fontId="43" fillId="0" borderId="0" xfId="54" applyFont="1" applyFill="1" applyBorder="1" applyAlignment="1">
      <alignment horizontal="center" vertical="center"/>
    </xf>
    <xf numFmtId="9" fontId="43" fillId="0" borderId="0" xfId="54" applyFont="1" applyFill="1" applyBorder="1" applyAlignment="1">
      <alignment horizontal="center"/>
    </xf>
    <xf numFmtId="170" fontId="43" fillId="0" borderId="0" xfId="59" applyNumberFormat="1" applyFont="1" applyFill="1" applyBorder="1"/>
    <xf numFmtId="0" fontId="43" fillId="0" borderId="0" xfId="48" applyFont="1" applyFill="1" applyBorder="1"/>
    <xf numFmtId="166" fontId="43" fillId="0" borderId="0" xfId="28" applyNumberFormat="1" applyFont="1" applyFill="1" applyBorder="1"/>
    <xf numFmtId="0" fontId="43" fillId="0" borderId="0" xfId="48" applyFont="1" applyFill="1" applyBorder="1" applyAlignment="1">
      <alignment horizontal="left"/>
    </xf>
    <xf numFmtId="0" fontId="59" fillId="0" borderId="0" xfId="48" applyFont="1" applyFill="1" applyBorder="1" applyAlignment="1">
      <alignment horizontal="left"/>
    </xf>
    <xf numFmtId="41" fontId="43" fillId="0" borderId="0" xfId="28" applyNumberFormat="1" applyFont="1" applyFill="1" applyBorder="1"/>
    <xf numFmtId="0" fontId="59" fillId="0" borderId="0" xfId="48" applyFont="1" applyFill="1" applyBorder="1"/>
    <xf numFmtId="0" fontId="43" fillId="0" borderId="0" xfId="48" applyFont="1" applyFill="1" applyBorder="1" applyAlignment="1">
      <alignment horizontal="right"/>
    </xf>
    <xf numFmtId="41" fontId="43" fillId="0" borderId="14" xfId="28" applyNumberFormat="1" applyFont="1" applyFill="1" applyBorder="1"/>
    <xf numFmtId="0" fontId="43" fillId="25" borderId="0" xfId="48" applyFont="1" applyFill="1" applyBorder="1" applyAlignment="1">
      <alignment horizontal="left"/>
    </xf>
    <xf numFmtId="41" fontId="59" fillId="0" borderId="0" xfId="28" applyNumberFormat="1" applyFont="1" applyFill="1" applyBorder="1"/>
    <xf numFmtId="0" fontId="62" fillId="0" borderId="0" xfId="48" applyFont="1" applyFill="1" applyBorder="1" applyAlignment="1">
      <alignment horizontal="right"/>
    </xf>
    <xf numFmtId="0" fontId="59" fillId="0" borderId="0" xfId="48" applyFont="1" applyFill="1" applyBorder="1" applyAlignment="1">
      <alignment horizontal="right"/>
    </xf>
    <xf numFmtId="41" fontId="59" fillId="0" borderId="14" xfId="28" applyNumberFormat="1" applyFont="1" applyFill="1" applyBorder="1"/>
    <xf numFmtId="170" fontId="63" fillId="0" borderId="0" xfId="59" applyNumberFormat="1" applyFont="1" applyFill="1" applyBorder="1"/>
    <xf numFmtId="41" fontId="43" fillId="0" borderId="15" xfId="28" applyNumberFormat="1" applyFont="1" applyFill="1" applyBorder="1"/>
    <xf numFmtId="0" fontId="59" fillId="0" borderId="0" xfId="48" applyFont="1" applyFill="1" applyBorder="1" applyAlignment="1">
      <alignment horizontal="center"/>
    </xf>
    <xf numFmtId="166" fontId="59" fillId="0" borderId="0" xfId="28" applyNumberFormat="1" applyFont="1" applyFill="1" applyBorder="1"/>
    <xf numFmtId="166" fontId="62" fillId="0" borderId="0" xfId="28" applyNumberFormat="1" applyFont="1" applyFill="1" applyBorder="1"/>
    <xf numFmtId="9" fontId="43" fillId="0" borderId="0" xfId="54" applyFont="1" applyFill="1" applyBorder="1"/>
    <xf numFmtId="0" fontId="43" fillId="0" borderId="0" xfId="48" applyFont="1"/>
    <xf numFmtId="0" fontId="59" fillId="0" borderId="0" xfId="48" applyFont="1" applyBorder="1"/>
    <xf numFmtId="170" fontId="59" fillId="0" borderId="0" xfId="48" applyNumberFormat="1" applyFont="1"/>
    <xf numFmtId="43" fontId="59" fillId="0" borderId="0" xfId="48" applyNumberFormat="1" applyFont="1"/>
    <xf numFmtId="43" fontId="59" fillId="0" borderId="0" xfId="48" applyNumberFormat="1" applyFont="1" applyBorder="1"/>
    <xf numFmtId="166" fontId="59" fillId="0" borderId="0" xfId="28" applyNumberFormat="1" applyFont="1"/>
    <xf numFmtId="166" fontId="59" fillId="0" borderId="0" xfId="28" applyNumberFormat="1" applyFont="1" applyBorder="1"/>
    <xf numFmtId="171" fontId="59" fillId="0" borderId="0" xfId="48" applyNumberFormat="1" applyFont="1"/>
    <xf numFmtId="171" fontId="59" fillId="0" borderId="0" xfId="48" applyNumberFormat="1" applyFont="1" applyBorder="1"/>
    <xf numFmtId="169" fontId="61" fillId="0" borderId="0" xfId="28" applyNumberFormat="1" applyFont="1" applyFill="1" applyBorder="1"/>
    <xf numFmtId="0" fontId="64" fillId="0" borderId="0" xfId="48" applyFont="1" applyFill="1" applyBorder="1" applyAlignment="1">
      <alignment horizontal="center"/>
    </xf>
    <xf numFmtId="0" fontId="64" fillId="0" borderId="0" xfId="48" applyFont="1" applyAlignment="1">
      <alignment horizontal="center"/>
    </xf>
    <xf numFmtId="41" fontId="64" fillId="0" borderId="0" xfId="0" applyNumberFormat="1" applyFont="1" applyFill="1" applyBorder="1" applyAlignment="1">
      <alignment horizontal="center"/>
    </xf>
    <xf numFmtId="41" fontId="64" fillId="0" borderId="0" xfId="32" applyNumberFormat="1" applyFont="1" applyFill="1" applyBorder="1" applyAlignment="1">
      <alignment horizontal="center"/>
    </xf>
    <xf numFmtId="41" fontId="64" fillId="0" borderId="0" xfId="0" applyNumberFormat="1" applyFont="1" applyFill="1" applyBorder="1"/>
    <xf numFmtId="41" fontId="64" fillId="0" borderId="0" xfId="0" applyNumberFormat="1" applyFont="1" applyBorder="1"/>
    <xf numFmtId="41" fontId="64" fillId="0" borderId="0" xfId="0" applyNumberFormat="1" applyFont="1" applyBorder="1" applyAlignment="1">
      <alignment horizontal="center"/>
    </xf>
    <xf numFmtId="41" fontId="64" fillId="0" borderId="0" xfId="28" applyNumberFormat="1" applyFont="1" applyFill="1" applyBorder="1"/>
    <xf numFmtId="41" fontId="43" fillId="0" borderId="0" xfId="0" applyNumberFormat="1" applyFont="1" applyFill="1" applyBorder="1" applyAlignment="1">
      <alignment horizontal="center" vertical="center" wrapText="1"/>
    </xf>
    <xf numFmtId="41" fontId="43" fillId="0" borderId="0" xfId="0" applyNumberFormat="1" applyFont="1" applyFill="1" applyBorder="1" applyAlignment="1">
      <alignment horizontal="center"/>
    </xf>
    <xf numFmtId="41" fontId="43" fillId="0" borderId="0" xfId="0" applyNumberFormat="1" applyFont="1" applyBorder="1" applyAlignment="1">
      <alignment horizontal="center" vertical="center" wrapText="1"/>
    </xf>
    <xf numFmtId="41" fontId="59" fillId="0" borderId="0" xfId="28" applyNumberFormat="1" applyFont="1"/>
    <xf numFmtId="41" fontId="59" fillId="0" borderId="0" xfId="0" applyNumberFormat="1" applyFont="1" applyBorder="1"/>
    <xf numFmtId="41" fontId="59" fillId="0" borderId="0" xfId="0" applyNumberFormat="1" applyFont="1"/>
    <xf numFmtId="170" fontId="23" fillId="0" borderId="0" xfId="28" applyNumberFormat="1" applyFont="1" applyBorder="1" applyAlignment="1">
      <alignment horizontal="right" wrapText="1"/>
    </xf>
    <xf numFmtId="3" fontId="23" fillId="0" borderId="0" xfId="44" applyNumberFormat="1" applyFont="1" applyBorder="1" applyAlignment="1">
      <alignment horizontal="right" wrapText="1"/>
    </xf>
    <xf numFmtId="0" fontId="22" fillId="0" borderId="0" xfId="48" applyFont="1" applyAlignment="1">
      <alignment horizontal="center" vertical="center"/>
    </xf>
    <xf numFmtId="0" fontId="23" fillId="0" borderId="0" xfId="44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170" fontId="63" fillId="0" borderId="0" xfId="28" applyNumberFormat="1" applyFont="1" applyFill="1" applyBorder="1"/>
    <xf numFmtId="170" fontId="23" fillId="0" borderId="0" xfId="62" applyNumberFormat="1" applyFont="1" applyBorder="1" applyAlignment="1">
      <alignment horizontal="right" vertical="top" wrapText="1"/>
    </xf>
    <xf numFmtId="0" fontId="65" fillId="0" borderId="0" xfId="48" applyFont="1" applyAlignment="1">
      <alignment horizontal="left" wrapText="1"/>
    </xf>
    <xf numFmtId="0" fontId="65" fillId="0" borderId="0" xfId="48" applyFont="1" applyAlignment="1">
      <alignment wrapText="1"/>
    </xf>
    <xf numFmtId="0" fontId="31" fillId="0" borderId="0" xfId="0" applyFont="1" applyFill="1" applyBorder="1" applyAlignment="1">
      <alignment horizontal="left" vertical="justify"/>
    </xf>
    <xf numFmtId="41" fontId="39" fillId="0" borderId="0" xfId="0" applyNumberFormat="1" applyFont="1" applyFill="1" applyBorder="1" applyAlignment="1">
      <alignment horizontal="left" wrapText="1"/>
    </xf>
    <xf numFmtId="41" fontId="37" fillId="0" borderId="0" xfId="0" applyNumberFormat="1" applyFont="1" applyFill="1" applyBorder="1" applyAlignment="1">
      <alignment horizontal="left" wrapText="1"/>
    </xf>
    <xf numFmtId="41" fontId="43" fillId="0" borderId="0" xfId="0" applyNumberFormat="1" applyFont="1" applyBorder="1" applyAlignment="1">
      <alignment horizontal="center" vertical="center" wrapText="1"/>
    </xf>
    <xf numFmtId="41" fontId="22" fillId="0" borderId="0" xfId="0" applyNumberFormat="1" applyFont="1" applyBorder="1" applyAlignment="1">
      <alignment horizontal="center" vertical="center" wrapText="1"/>
    </xf>
    <xf numFmtId="41" fontId="22" fillId="0" borderId="14" xfId="0" applyNumberFormat="1" applyFont="1" applyBorder="1" applyAlignment="1">
      <alignment horizontal="center" vertical="center" wrapText="1"/>
    </xf>
    <xf numFmtId="41" fontId="43" fillId="0" borderId="0" xfId="0" applyNumberFormat="1" applyFont="1" applyFill="1" applyBorder="1" applyAlignment="1">
      <alignment horizontal="center"/>
    </xf>
    <xf numFmtId="41" fontId="43" fillId="0" borderId="11" xfId="0" applyNumberFormat="1" applyFont="1" applyBorder="1" applyAlignment="1">
      <alignment horizontal="center" vertical="center" wrapText="1"/>
    </xf>
    <xf numFmtId="41" fontId="43" fillId="0" borderId="14" xfId="0" applyNumberFormat="1" applyFont="1" applyBorder="1" applyAlignment="1">
      <alignment horizontal="center" vertical="center" wrapText="1"/>
    </xf>
    <xf numFmtId="41" fontId="43" fillId="0" borderId="0" xfId="0" applyNumberFormat="1" applyFont="1" applyFill="1" applyBorder="1" applyAlignment="1">
      <alignment horizontal="center" vertical="center" wrapText="1"/>
    </xf>
    <xf numFmtId="41" fontId="43" fillId="0" borderId="14" xfId="0" applyNumberFormat="1" applyFont="1" applyFill="1" applyBorder="1" applyAlignment="1">
      <alignment horizontal="center" vertical="center" wrapText="1"/>
    </xf>
    <xf numFmtId="41" fontId="22" fillId="0" borderId="0" xfId="0" applyNumberFormat="1" applyFont="1" applyFill="1" applyBorder="1" applyAlignment="1">
      <alignment horizontal="center" vertical="center" wrapText="1"/>
    </xf>
    <xf numFmtId="41" fontId="22" fillId="0" borderId="14" xfId="0" applyNumberFormat="1" applyFont="1" applyFill="1" applyBorder="1" applyAlignment="1">
      <alignment horizontal="center" vertical="center" wrapText="1"/>
    </xf>
    <xf numFmtId="0" fontId="35" fillId="0" borderId="22" xfId="44" applyFont="1" applyBorder="1" applyAlignment="1">
      <alignment horizontal="left" vertical="top" wrapText="1"/>
    </xf>
    <xf numFmtId="0" fontId="35" fillId="0" borderId="25" xfId="44" applyFont="1" applyBorder="1" applyAlignment="1">
      <alignment horizontal="left" vertical="top" wrapText="1"/>
    </xf>
    <xf numFmtId="0" fontId="43" fillId="0" borderId="0" xfId="48" applyFont="1" applyFill="1" applyBorder="1" applyAlignment="1">
      <alignment horizontal="center" vertical="center" wrapText="1"/>
    </xf>
    <xf numFmtId="0" fontId="43" fillId="0" borderId="14" xfId="48" applyFont="1" applyFill="1" applyBorder="1" applyAlignment="1">
      <alignment horizontal="center" vertical="center" wrapText="1"/>
    </xf>
    <xf numFmtId="0" fontId="43" fillId="0" borderId="0" xfId="48" applyFont="1" applyFill="1" applyBorder="1" applyAlignment="1">
      <alignment horizontal="center"/>
    </xf>
    <xf numFmtId="0" fontId="35" fillId="0" borderId="22" xfId="44" applyFont="1" applyBorder="1" applyAlignment="1">
      <alignment horizontal="left" wrapText="1"/>
    </xf>
    <xf numFmtId="0" fontId="35" fillId="0" borderId="25" xfId="44" applyFont="1" applyBorder="1" applyAlignment="1">
      <alignment horizontal="left" wrapText="1"/>
    </xf>
    <xf numFmtId="0" fontId="22" fillId="0" borderId="0" xfId="48" applyFont="1" applyAlignment="1">
      <alignment horizontal="center" vertical="center"/>
    </xf>
    <xf numFmtId="0" fontId="23" fillId="0" borderId="0" xfId="45" applyFont="1" applyBorder="1" applyAlignment="1">
      <alignment horizontal="center"/>
    </xf>
    <xf numFmtId="0" fontId="51" fillId="0" borderId="0" xfId="45" applyFont="1" applyBorder="1" applyAlignment="1">
      <alignment horizontal="center" vertical="center"/>
    </xf>
    <xf numFmtId="0" fontId="51" fillId="0" borderId="14" xfId="45" applyFont="1" applyBorder="1" applyAlignment="1">
      <alignment horizontal="center" vertical="center"/>
    </xf>
    <xf numFmtId="0" fontId="51" fillId="0" borderId="14" xfId="45" applyFont="1" applyBorder="1" applyAlignment="1">
      <alignment horizontal="center"/>
    </xf>
    <xf numFmtId="41" fontId="22" fillId="0" borderId="0" xfId="47" applyNumberFormat="1" applyFont="1" applyBorder="1" applyAlignment="1" applyProtection="1">
      <alignment horizontal="center" vertical="center"/>
      <protection locked="0"/>
    </xf>
    <xf numFmtId="41" fontId="22" fillId="0" borderId="0" xfId="46" applyNumberFormat="1" applyFont="1" applyBorder="1" applyAlignment="1" applyProtection="1">
      <alignment horizontal="center" vertical="center"/>
      <protection locked="0"/>
    </xf>
    <xf numFmtId="168" fontId="22" fillId="0" borderId="0" xfId="46" applyNumberFormat="1" applyFont="1" applyBorder="1" applyAlignment="1">
      <alignment horizontal="center" vertical="center"/>
    </xf>
    <xf numFmtId="41" fontId="22" fillId="0" borderId="0" xfId="47" applyNumberFormat="1" applyFont="1" applyBorder="1" applyAlignment="1" applyProtection="1">
      <alignment horizontal="center" vertical="center" wrapText="1"/>
      <protection locked="0"/>
    </xf>
  </cellXfs>
  <cellStyles count="6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[0]" xfId="61" builtinId="6"/>
    <cellStyle name="Comma 2" xfId="29"/>
    <cellStyle name="Comma 3" xfId="30"/>
    <cellStyle name="Comma 4" xfId="31"/>
    <cellStyle name="Comma_Bilanci Albavia" xfId="32"/>
    <cellStyle name="Comma_Profit &amp; Loss acc. Albavia 2" xfId="59"/>
    <cellStyle name="Currency" xfId="62" builtinId="4"/>
    <cellStyle name="Explanatory Text" xfId="33" builtinId="53" customBuiltin="1"/>
    <cellStyle name="Good" xfId="34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Input" xfId="39" builtinId="20" customBuiltin="1"/>
    <cellStyle name="Linked Cell" xfId="40" builtinId="24" customBuiltin="1"/>
    <cellStyle name="Migliaia 2" xfId="41"/>
    <cellStyle name="Migliaia 3" xfId="42"/>
    <cellStyle name="Neutral" xfId="43" builtinId="28" customBuiltin="1"/>
    <cellStyle name="Normal" xfId="0" builtinId="0"/>
    <cellStyle name="Normal 2" xfId="44"/>
    <cellStyle name="Normal 3" xfId="63"/>
    <cellStyle name="Normal_B-Sheet Diekati 2003" xfId="45"/>
    <cellStyle name="Normal_Documents C1 à C8 ENGLISH" xfId="46"/>
    <cellStyle name="Normal_Levizja e Mjeteve Kryesore" xfId="47"/>
    <cellStyle name="Normal_Profit &amp; Loss acc. Albavia 2" xfId="48"/>
    <cellStyle name="Normale 2" xfId="49"/>
    <cellStyle name="Normale 3" xfId="50"/>
    <cellStyle name="Normalny_AKTYWA" xfId="51"/>
    <cellStyle name="Note" xfId="52" builtinId="10" customBuiltin="1"/>
    <cellStyle name="Output" xfId="53" builtinId="21" customBuiltin="1"/>
    <cellStyle name="Percent" xfId="54" builtinId="5"/>
    <cellStyle name="Percent 2" xfId="60"/>
    <cellStyle name="Percentuale 2" xfId="55"/>
    <cellStyle name="Title" xfId="56" builtinId="15" customBuiltin="1"/>
    <cellStyle name="Total" xfId="57" builtinId="25" customBuiltin="1"/>
    <cellStyle name="Warning Text" xfId="5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</sheetPr>
  <dimension ref="B1:G86"/>
  <sheetViews>
    <sheetView showGridLines="0" topLeftCell="A44" workbookViewId="0">
      <selection activeCell="E62" sqref="E62"/>
    </sheetView>
  </sheetViews>
  <sheetFormatPr defaultColWidth="9.109375" defaultRowHeight="13.8" x14ac:dyDescent="0.3"/>
  <cols>
    <col min="1" max="1" width="3.44140625" style="13" customWidth="1"/>
    <col min="2" max="2" width="49.109375" style="13" customWidth="1"/>
    <col min="3" max="3" width="9.6640625" style="13" customWidth="1"/>
    <col min="4" max="5" width="13.88671875" style="13" customWidth="1"/>
    <col min="6" max="6" width="15" style="13" customWidth="1"/>
    <col min="7" max="8" width="13.88671875" style="13" bestFit="1" customWidth="1"/>
    <col min="9" max="16384" width="9.109375" style="13"/>
  </cols>
  <sheetData>
    <row r="1" spans="2:6" x14ac:dyDescent="0.3">
      <c r="B1" s="27"/>
      <c r="C1" s="27"/>
      <c r="D1" s="27"/>
      <c r="E1" s="27"/>
      <c r="F1" s="27"/>
    </row>
    <row r="2" spans="2:6" x14ac:dyDescent="0.3">
      <c r="B2" s="14"/>
      <c r="C2" s="14"/>
      <c r="D2" s="14"/>
      <c r="E2" s="14"/>
      <c r="F2" s="14"/>
    </row>
    <row r="3" spans="2:6" x14ac:dyDescent="0.3">
      <c r="B3" s="28" t="s">
        <v>291</v>
      </c>
      <c r="C3" s="29"/>
      <c r="D3" s="30"/>
      <c r="F3" s="14"/>
    </row>
    <row r="4" spans="2:6" x14ac:dyDescent="0.3">
      <c r="B4" s="28" t="s">
        <v>367</v>
      </c>
      <c r="C4" s="29"/>
      <c r="D4" s="30"/>
      <c r="F4" s="14"/>
    </row>
    <row r="5" spans="2:6" x14ac:dyDescent="0.3">
      <c r="B5" s="31"/>
      <c r="C5" s="29"/>
      <c r="D5" s="32" t="s">
        <v>292</v>
      </c>
      <c r="F5" s="14"/>
    </row>
    <row r="6" spans="2:6" ht="14.4" thickBot="1" x14ac:dyDescent="0.35">
      <c r="B6" s="33"/>
      <c r="C6" s="33" t="s">
        <v>177</v>
      </c>
      <c r="D6" s="155">
        <v>40908</v>
      </c>
      <c r="E6" s="155">
        <v>40543</v>
      </c>
      <c r="F6" s="14"/>
    </row>
    <row r="7" spans="2:6" ht="14.4" thickTop="1" x14ac:dyDescent="0.3">
      <c r="B7" s="34" t="s">
        <v>293</v>
      </c>
      <c r="C7" s="35"/>
      <c r="D7" s="36"/>
      <c r="F7" s="37"/>
    </row>
    <row r="8" spans="2:6" x14ac:dyDescent="0.3">
      <c r="B8" s="35"/>
      <c r="C8" s="35"/>
      <c r="D8" s="36"/>
      <c r="F8" s="37"/>
    </row>
    <row r="9" spans="2:6" x14ac:dyDescent="0.3">
      <c r="B9" s="34" t="s">
        <v>187</v>
      </c>
      <c r="C9" s="35"/>
      <c r="D9" s="78" t="e">
        <f>#REF!</f>
        <v>#REF!</v>
      </c>
      <c r="E9" s="78" t="e">
        <f>#REF!</f>
        <v>#REF!</v>
      </c>
      <c r="F9" s="37"/>
    </row>
    <row r="10" spans="2:6" x14ac:dyDescent="0.3">
      <c r="B10" s="39" t="s">
        <v>294</v>
      </c>
      <c r="C10" s="40"/>
      <c r="D10" s="78"/>
      <c r="E10" s="78"/>
      <c r="F10" s="37"/>
    </row>
    <row r="11" spans="2:6" x14ac:dyDescent="0.3">
      <c r="B11" s="39" t="s">
        <v>295</v>
      </c>
      <c r="C11" s="40"/>
      <c r="D11" s="78"/>
      <c r="E11" s="78"/>
      <c r="F11" s="37"/>
    </row>
    <row r="12" spans="2:6" x14ac:dyDescent="0.3">
      <c r="B12" s="39" t="s">
        <v>296</v>
      </c>
      <c r="C12" s="40"/>
      <c r="D12" s="78"/>
      <c r="E12" s="78"/>
      <c r="F12" s="37"/>
    </row>
    <row r="13" spans="2:6" x14ac:dyDescent="0.3">
      <c r="B13" s="39" t="s">
        <v>297</v>
      </c>
      <c r="C13" s="40"/>
      <c r="D13" s="78"/>
      <c r="E13" s="78"/>
      <c r="F13" s="37"/>
    </row>
    <row r="14" spans="2:6" x14ac:dyDescent="0.3">
      <c r="B14" s="400" t="s">
        <v>298</v>
      </c>
      <c r="C14" s="40"/>
      <c r="D14" s="78"/>
      <c r="E14" s="78"/>
      <c r="F14" s="37"/>
    </row>
    <row r="15" spans="2:6" x14ac:dyDescent="0.3">
      <c r="B15" s="400"/>
      <c r="C15" s="40"/>
      <c r="D15" s="78"/>
      <c r="E15" s="78"/>
      <c r="F15" s="37"/>
    </row>
    <row r="16" spans="2:6" x14ac:dyDescent="0.3">
      <c r="B16" s="39" t="s">
        <v>299</v>
      </c>
      <c r="C16" s="40"/>
      <c r="D16" s="78"/>
      <c r="E16" s="78"/>
      <c r="F16" s="37"/>
    </row>
    <row r="17" spans="2:6" x14ac:dyDescent="0.3">
      <c r="B17" s="39" t="s">
        <v>300</v>
      </c>
      <c r="C17" s="40"/>
      <c r="D17" s="78">
        <f>-AAM!K18</f>
        <v>0</v>
      </c>
      <c r="E17" s="78" t="e">
        <f>#REF!</f>
        <v>#REF!</v>
      </c>
      <c r="F17" s="37"/>
    </row>
    <row r="18" spans="2:6" x14ac:dyDescent="0.3">
      <c r="B18" s="39" t="s">
        <v>301</v>
      </c>
      <c r="C18" s="40"/>
      <c r="D18" s="78"/>
      <c r="E18" s="78"/>
      <c r="F18" s="37"/>
    </row>
    <row r="19" spans="2:6" x14ac:dyDescent="0.3">
      <c r="B19" s="39" t="s">
        <v>302</v>
      </c>
      <c r="C19" s="40"/>
      <c r="D19" s="78"/>
      <c r="E19" s="78"/>
      <c r="F19" s="37"/>
    </row>
    <row r="20" spans="2:6" x14ac:dyDescent="0.3">
      <c r="B20" s="400" t="s">
        <v>303</v>
      </c>
      <c r="C20" s="40"/>
      <c r="D20" s="78"/>
      <c r="E20" s="78"/>
      <c r="F20" s="37"/>
    </row>
    <row r="21" spans="2:6" x14ac:dyDescent="0.3">
      <c r="B21" s="400"/>
      <c r="C21" s="40"/>
      <c r="D21" s="78"/>
      <c r="E21" s="78"/>
      <c r="F21" s="37"/>
    </row>
    <row r="22" spans="2:6" x14ac:dyDescent="0.3">
      <c r="B22" s="39" t="s">
        <v>304</v>
      </c>
      <c r="C22" s="40"/>
      <c r="D22" s="78"/>
      <c r="E22" s="78"/>
      <c r="F22" s="37"/>
    </row>
    <row r="23" spans="2:6" x14ac:dyDescent="0.3">
      <c r="B23" s="39" t="s">
        <v>305</v>
      </c>
      <c r="C23" s="40"/>
      <c r="D23" s="78"/>
      <c r="E23" s="78"/>
      <c r="F23" s="37"/>
    </row>
    <row r="24" spans="2:6" x14ac:dyDescent="0.3">
      <c r="B24" s="34" t="s">
        <v>306</v>
      </c>
      <c r="C24" s="40"/>
      <c r="D24" s="148" t="e">
        <f>SUM(D9:D23)</f>
        <v>#REF!</v>
      </c>
      <c r="E24" s="148" t="e">
        <f>SUM(E9:E23)</f>
        <v>#REF!</v>
      </c>
      <c r="F24" s="37"/>
    </row>
    <row r="25" spans="2:6" s="49" customFormat="1" x14ac:dyDescent="0.3">
      <c r="B25" s="34"/>
      <c r="C25" s="40"/>
      <c r="D25" s="78"/>
      <c r="E25" s="78"/>
      <c r="F25" s="37"/>
    </row>
    <row r="26" spans="2:6" x14ac:dyDescent="0.3">
      <c r="B26" s="39" t="s">
        <v>307</v>
      </c>
      <c r="C26" s="40"/>
      <c r="D26" s="78" t="e">
        <f>-#REF!</f>
        <v>#REF!</v>
      </c>
      <c r="E26" s="78">
        <v>-115989078</v>
      </c>
      <c r="F26" s="37"/>
    </row>
    <row r="27" spans="2:6" x14ac:dyDescent="0.3">
      <c r="B27" s="39" t="s">
        <v>308</v>
      </c>
      <c r="C27" s="40"/>
      <c r="D27" s="78" t="e">
        <f>-#REF!</f>
        <v>#REF!</v>
      </c>
      <c r="E27" s="78">
        <v>-73432593.360000014</v>
      </c>
      <c r="F27" s="37"/>
    </row>
    <row r="28" spans="2:6" x14ac:dyDescent="0.3">
      <c r="B28" s="39" t="s">
        <v>309</v>
      </c>
      <c r="C28" s="40"/>
      <c r="D28" s="78"/>
      <c r="E28" s="78"/>
      <c r="F28" s="37"/>
    </row>
    <row r="29" spans="2:6" x14ac:dyDescent="0.3">
      <c r="B29" s="39" t="s">
        <v>310</v>
      </c>
      <c r="C29" s="40"/>
      <c r="D29" s="78" t="e">
        <f>#REF!</f>
        <v>#REF!</v>
      </c>
      <c r="E29" s="78">
        <v>301859061</v>
      </c>
      <c r="F29" s="37"/>
    </row>
    <row r="30" spans="2:6" x14ac:dyDescent="0.3">
      <c r="B30" s="39" t="s">
        <v>311</v>
      </c>
      <c r="C30" s="40"/>
      <c r="D30" s="78"/>
      <c r="E30" s="78"/>
      <c r="F30" s="37"/>
    </row>
    <row r="31" spans="2:6" x14ac:dyDescent="0.3">
      <c r="B31" s="39" t="s">
        <v>312</v>
      </c>
      <c r="C31" s="40"/>
      <c r="D31" s="78"/>
      <c r="E31" s="78"/>
      <c r="F31" s="37"/>
    </row>
    <row r="32" spans="2:6" s="15" customFormat="1" x14ac:dyDescent="0.3">
      <c r="B32" s="39" t="s">
        <v>313</v>
      </c>
      <c r="C32" s="40"/>
      <c r="D32" s="78"/>
      <c r="E32" s="78"/>
      <c r="F32" s="38"/>
    </row>
    <row r="33" spans="2:6" s="15" customFormat="1" x14ac:dyDescent="0.3">
      <c r="B33" s="39" t="s">
        <v>314</v>
      </c>
      <c r="C33" s="40"/>
      <c r="D33" s="78"/>
      <c r="E33" s="78"/>
      <c r="F33" s="38"/>
    </row>
    <row r="34" spans="2:6" s="15" customFormat="1" x14ac:dyDescent="0.3">
      <c r="B34" s="34" t="s">
        <v>315</v>
      </c>
      <c r="C34" s="40"/>
      <c r="D34" s="148" t="e">
        <f>SUM(D26:D33)</f>
        <v>#REF!</v>
      </c>
      <c r="E34" s="148">
        <f>SUM(E26:E33)</f>
        <v>112437389.63999999</v>
      </c>
      <c r="F34" s="38"/>
    </row>
    <row r="35" spans="2:6" s="15" customFormat="1" x14ac:dyDescent="0.3">
      <c r="B35" s="34"/>
      <c r="C35" s="40"/>
      <c r="D35" s="148"/>
      <c r="E35" s="148"/>
      <c r="F35" s="38"/>
    </row>
    <row r="36" spans="2:6" s="15" customFormat="1" x14ac:dyDescent="0.3">
      <c r="B36" s="34" t="s">
        <v>316</v>
      </c>
      <c r="C36" s="40"/>
      <c r="D36" s="78"/>
      <c r="E36" s="78"/>
      <c r="F36" s="38"/>
    </row>
    <row r="37" spans="2:6" s="15" customFormat="1" x14ac:dyDescent="0.3">
      <c r="B37" s="39" t="s">
        <v>317</v>
      </c>
      <c r="C37" s="40"/>
      <c r="D37" s="78"/>
      <c r="E37" s="78"/>
      <c r="F37" s="38"/>
    </row>
    <row r="38" spans="2:6" s="15" customFormat="1" x14ac:dyDescent="0.3">
      <c r="B38" s="39" t="s">
        <v>318</v>
      </c>
      <c r="C38" s="40"/>
      <c r="D38" s="78"/>
      <c r="E38" s="78"/>
      <c r="F38" s="38"/>
    </row>
    <row r="39" spans="2:6" s="15" customFormat="1" x14ac:dyDescent="0.3">
      <c r="B39" s="39" t="s">
        <v>319</v>
      </c>
      <c r="C39" s="40"/>
      <c r="D39" s="78"/>
      <c r="E39" s="78"/>
      <c r="F39" s="38"/>
    </row>
    <row r="40" spans="2:6" s="15" customFormat="1" x14ac:dyDescent="0.3">
      <c r="B40" s="39" t="s">
        <v>320</v>
      </c>
      <c r="C40" s="40"/>
      <c r="D40" s="78"/>
      <c r="E40" s="78"/>
      <c r="F40" s="38"/>
    </row>
    <row r="41" spans="2:6" s="15" customFormat="1" x14ac:dyDescent="0.3">
      <c r="B41" s="39" t="s">
        <v>321</v>
      </c>
      <c r="C41" s="40"/>
      <c r="D41" s="78">
        <f>-AAM!K13</f>
        <v>-55839035.069999889</v>
      </c>
      <c r="E41" s="78">
        <v>-50407649.049999997</v>
      </c>
      <c r="F41" s="38"/>
    </row>
    <row r="42" spans="2:6" s="15" customFormat="1" x14ac:dyDescent="0.3">
      <c r="B42" s="39" t="s">
        <v>322</v>
      </c>
      <c r="C42" s="40"/>
      <c r="D42" s="78">
        <f>-AAM!K14</f>
        <v>6035318</v>
      </c>
      <c r="E42" s="78"/>
      <c r="F42" s="38"/>
    </row>
    <row r="43" spans="2:6" s="15" customFormat="1" x14ac:dyDescent="0.3">
      <c r="B43" s="34" t="s">
        <v>323</v>
      </c>
      <c r="C43" s="40"/>
      <c r="D43" s="148">
        <f>SUM(D37:D42)</f>
        <v>-49803717.069999889</v>
      </c>
      <c r="E43" s="148">
        <f>SUM(E37:E42)</f>
        <v>-50407649.049999997</v>
      </c>
      <c r="F43" s="38"/>
    </row>
    <row r="44" spans="2:6" s="15" customFormat="1" x14ac:dyDescent="0.3">
      <c r="B44" s="39"/>
      <c r="C44" s="40"/>
      <c r="D44" s="78"/>
      <c r="E44" s="78"/>
      <c r="F44" s="38"/>
    </row>
    <row r="45" spans="2:6" s="15" customFormat="1" x14ac:dyDescent="0.3">
      <c r="B45" s="34" t="s">
        <v>324</v>
      </c>
      <c r="C45" s="40"/>
      <c r="D45" s="78"/>
      <c r="E45" s="78"/>
      <c r="F45" s="38"/>
    </row>
    <row r="46" spans="2:6" s="15" customFormat="1" x14ac:dyDescent="0.3">
      <c r="B46" s="39" t="s">
        <v>325</v>
      </c>
      <c r="C46" s="40"/>
      <c r="D46" s="78"/>
      <c r="E46" s="78"/>
      <c r="F46" s="38"/>
    </row>
    <row r="47" spans="2:6" s="15" customFormat="1" x14ac:dyDescent="0.3">
      <c r="B47" s="39" t="s">
        <v>326</v>
      </c>
      <c r="C47" s="40"/>
      <c r="D47" s="78"/>
      <c r="E47" s="78"/>
      <c r="F47" s="38"/>
    </row>
    <row r="48" spans="2:6" s="15" customFormat="1" x14ac:dyDescent="0.3">
      <c r="B48" s="39" t="s">
        <v>327</v>
      </c>
      <c r="C48" s="40"/>
      <c r="D48" s="78"/>
      <c r="E48" s="78"/>
      <c r="F48" s="38"/>
    </row>
    <row r="49" spans="2:6" s="15" customFormat="1" x14ac:dyDescent="0.3">
      <c r="B49" s="39" t="s">
        <v>328</v>
      </c>
      <c r="C49" s="40"/>
      <c r="D49" s="78"/>
      <c r="E49" s="78"/>
      <c r="F49" s="38"/>
    </row>
    <row r="50" spans="2:6" s="15" customFormat="1" x14ac:dyDescent="0.3">
      <c r="B50" s="39" t="s">
        <v>329</v>
      </c>
      <c r="C50" s="40"/>
      <c r="D50" s="78"/>
      <c r="E50" s="78"/>
      <c r="F50" s="38"/>
    </row>
    <row r="51" spans="2:6" s="15" customFormat="1" x14ac:dyDescent="0.3">
      <c r="B51" s="39" t="s">
        <v>330</v>
      </c>
      <c r="C51" s="40"/>
      <c r="D51" s="78"/>
      <c r="E51" s="78"/>
      <c r="F51" s="38"/>
    </row>
    <row r="52" spans="2:6" s="15" customFormat="1" x14ac:dyDescent="0.3">
      <c r="B52" s="39" t="s">
        <v>331</v>
      </c>
      <c r="C52" s="40"/>
      <c r="D52" s="78"/>
      <c r="E52" s="78"/>
      <c r="F52" s="38"/>
    </row>
    <row r="53" spans="2:6" s="15" customFormat="1" x14ac:dyDescent="0.3">
      <c r="B53" s="39" t="s">
        <v>332</v>
      </c>
      <c r="C53" s="40"/>
      <c r="D53" s="78"/>
      <c r="E53" s="78"/>
      <c r="F53" s="38"/>
    </row>
    <row r="54" spans="2:6" s="15" customFormat="1" x14ac:dyDescent="0.3">
      <c r="B54" s="39" t="s">
        <v>333</v>
      </c>
      <c r="C54" s="40"/>
      <c r="D54" s="78"/>
      <c r="E54" s="78"/>
      <c r="F54" s="38"/>
    </row>
    <row r="55" spans="2:6" s="15" customFormat="1" x14ac:dyDescent="0.3">
      <c r="B55" s="39" t="s">
        <v>334</v>
      </c>
      <c r="C55" s="40"/>
      <c r="D55" s="78"/>
      <c r="E55" s="78"/>
      <c r="F55" s="38"/>
    </row>
    <row r="56" spans="2:6" s="15" customFormat="1" x14ac:dyDescent="0.3">
      <c r="B56" s="39" t="s">
        <v>335</v>
      </c>
      <c r="C56" s="40"/>
      <c r="D56" s="78"/>
      <c r="E56" s="78"/>
      <c r="F56" s="38"/>
    </row>
    <row r="57" spans="2:6" s="15" customFormat="1" x14ac:dyDescent="0.3">
      <c r="B57" s="34" t="s">
        <v>336</v>
      </c>
      <c r="C57" s="40"/>
      <c r="D57" s="148">
        <f>SUM(D46:D56)</f>
        <v>0</v>
      </c>
      <c r="E57" s="148">
        <f>SUM(E46:E56)</f>
        <v>0</v>
      </c>
      <c r="F57" s="38"/>
    </row>
    <row r="58" spans="2:6" s="15" customFormat="1" x14ac:dyDescent="0.3">
      <c r="B58" s="34"/>
      <c r="C58" s="40"/>
      <c r="D58" s="78"/>
      <c r="E58" s="78"/>
      <c r="F58" s="38"/>
    </row>
    <row r="59" spans="2:6" s="15" customFormat="1" x14ac:dyDescent="0.3">
      <c r="B59" s="39" t="s">
        <v>337</v>
      </c>
      <c r="C59" s="40"/>
      <c r="D59" s="78"/>
      <c r="E59" s="78"/>
      <c r="F59" s="38"/>
    </row>
    <row r="60" spans="2:6" s="15" customFormat="1" x14ac:dyDescent="0.3">
      <c r="B60" s="34" t="s">
        <v>338</v>
      </c>
      <c r="C60" s="40"/>
      <c r="D60" s="148" t="e">
        <f>D24+D34+D43+D57</f>
        <v>#REF!</v>
      </c>
      <c r="E60" s="148" t="e">
        <f>E24+E34+E43+E57</f>
        <v>#REF!</v>
      </c>
      <c r="F60" s="38"/>
    </row>
    <row r="61" spans="2:6" s="15" customFormat="1" x14ac:dyDescent="0.3">
      <c r="B61" s="39" t="s">
        <v>339</v>
      </c>
      <c r="C61" s="40"/>
      <c r="D61" s="78" t="e">
        <f>#REF!</f>
        <v>#REF!</v>
      </c>
      <c r="E61" s="78">
        <v>10341767</v>
      </c>
      <c r="F61" s="38"/>
    </row>
    <row r="62" spans="2:6" s="15" customFormat="1" x14ac:dyDescent="0.3">
      <c r="B62" s="34" t="s">
        <v>340</v>
      </c>
      <c r="C62" s="40"/>
      <c r="D62" s="148" t="e">
        <f>D61+D60</f>
        <v>#REF!</v>
      </c>
      <c r="E62" s="148" t="e">
        <f>E61+E60</f>
        <v>#REF!</v>
      </c>
      <c r="F62" s="38"/>
    </row>
    <row r="63" spans="2:6" s="15" customFormat="1" x14ac:dyDescent="0.3">
      <c r="B63" s="39"/>
      <c r="C63" s="40"/>
      <c r="D63" s="43"/>
      <c r="E63" s="37"/>
      <c r="F63" s="38"/>
    </row>
    <row r="64" spans="2:6" x14ac:dyDescent="0.3">
      <c r="B64" s="34"/>
      <c r="C64" s="35"/>
      <c r="D64" s="36"/>
      <c r="E64" s="37"/>
      <c r="F64" s="44"/>
    </row>
    <row r="65" spans="2:7" x14ac:dyDescent="0.3">
      <c r="B65" s="45"/>
      <c r="C65" s="40"/>
      <c r="D65" s="41"/>
    </row>
    <row r="66" spans="2:7" x14ac:dyDescent="0.3">
      <c r="B66" s="34"/>
      <c r="C66" s="35"/>
      <c r="D66" s="36"/>
      <c r="F66" s="42"/>
      <c r="G66" s="42"/>
    </row>
    <row r="67" spans="2:7" x14ac:dyDescent="0.3">
      <c r="B67" s="46"/>
      <c r="C67" s="40"/>
      <c r="D67" s="41"/>
      <c r="E67" s="38"/>
    </row>
    <row r="68" spans="2:7" x14ac:dyDescent="0.3">
      <c r="B68" s="46"/>
      <c r="C68" s="40"/>
      <c r="D68" s="41"/>
      <c r="E68" s="37"/>
    </row>
    <row r="69" spans="2:7" x14ac:dyDescent="0.3">
      <c r="B69" s="46"/>
      <c r="C69" s="40"/>
      <c r="D69" s="41"/>
      <c r="E69" s="15"/>
    </row>
    <row r="70" spans="2:7" x14ac:dyDescent="0.3">
      <c r="B70" s="34"/>
      <c r="C70" s="40"/>
      <c r="D70" s="36"/>
    </row>
    <row r="71" spans="2:7" x14ac:dyDescent="0.3">
      <c r="B71" s="45"/>
      <c r="C71" s="40"/>
      <c r="D71" s="41"/>
    </row>
    <row r="72" spans="2:7" x14ac:dyDescent="0.3">
      <c r="B72" s="34"/>
      <c r="C72" s="40"/>
      <c r="D72" s="41"/>
    </row>
    <row r="73" spans="2:7" x14ac:dyDescent="0.3">
      <c r="B73" s="46"/>
      <c r="C73" s="40"/>
      <c r="D73" s="41"/>
    </row>
    <row r="74" spans="2:7" x14ac:dyDescent="0.3">
      <c r="B74" s="46"/>
      <c r="C74" s="40"/>
      <c r="D74" s="41"/>
      <c r="F74" s="37"/>
    </row>
    <row r="75" spans="2:7" x14ac:dyDescent="0.3">
      <c r="B75" s="46"/>
      <c r="C75" s="40"/>
      <c r="D75" s="41"/>
    </row>
    <row r="76" spans="2:7" x14ac:dyDescent="0.3">
      <c r="B76" s="34"/>
      <c r="C76" s="40"/>
      <c r="D76" s="36"/>
    </row>
    <row r="77" spans="2:7" x14ac:dyDescent="0.3">
      <c r="B77" s="34"/>
      <c r="C77" s="40"/>
      <c r="D77" s="41"/>
    </row>
    <row r="78" spans="2:7" x14ac:dyDescent="0.3">
      <c r="B78" s="34"/>
      <c r="C78" s="40"/>
      <c r="D78" s="41"/>
    </row>
    <row r="79" spans="2:7" x14ac:dyDescent="0.3">
      <c r="B79" s="47"/>
      <c r="C79" s="40"/>
      <c r="D79" s="41"/>
    </row>
    <row r="80" spans="2:7" x14ac:dyDescent="0.3">
      <c r="B80" s="46"/>
      <c r="C80" s="40"/>
      <c r="D80" s="41"/>
    </row>
    <row r="81" spans="2:5" x14ac:dyDescent="0.3">
      <c r="B81" s="46"/>
      <c r="C81" s="40"/>
      <c r="D81" s="41"/>
    </row>
    <row r="82" spans="2:5" x14ac:dyDescent="0.3">
      <c r="B82" s="34"/>
      <c r="C82" s="40"/>
      <c r="D82" s="36"/>
    </row>
    <row r="83" spans="2:5" x14ac:dyDescent="0.3">
      <c r="B83" s="45"/>
      <c r="C83" s="40"/>
      <c r="D83" s="41"/>
    </row>
    <row r="84" spans="2:5" x14ac:dyDescent="0.3">
      <c r="B84" s="34"/>
      <c r="C84" s="35"/>
      <c r="D84" s="36"/>
    </row>
    <row r="85" spans="2:5" x14ac:dyDescent="0.3">
      <c r="B85" s="39"/>
      <c r="C85" s="40"/>
      <c r="D85" s="41"/>
    </row>
    <row r="86" spans="2:5" x14ac:dyDescent="0.3">
      <c r="B86" s="34"/>
      <c r="C86" s="35"/>
      <c r="D86" s="36"/>
      <c r="E86" s="48"/>
    </row>
  </sheetData>
  <mergeCells count="2">
    <mergeCell ref="B14:B15"/>
    <mergeCell ref="B20:B21"/>
  </mergeCells>
  <pageMargins left="0.3" right="0.37" top="1.17" bottom="1" header="0.4" footer="0.5"/>
  <pageSetup orientation="portrait" r:id="rId1"/>
  <headerFooter alignWithMargins="0">
    <oddHeader xml:space="preserve">&amp;C&amp;"Arial,Bold"&amp;12PROGRES METAL G sh.p.k.Shkoder
Shenime per pasqyrat financiare
per vitin ushtrimor që mbyllet me 31 Dhjetor 2008&amp;"Arial,Regular"&amp;10
</oddHeader>
    <oddFooter>&amp;R5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0000"/>
  </sheetPr>
  <dimension ref="B1:AC50"/>
  <sheetViews>
    <sheetView showGridLines="0" tabSelected="1" defaultGridColor="0" colorId="18" zoomScale="90" zoomScaleNormal="90" zoomScaleSheetLayoutView="70" workbookViewId="0">
      <selection activeCell="N31" sqref="N31"/>
    </sheetView>
  </sheetViews>
  <sheetFormatPr defaultColWidth="9.109375" defaultRowHeight="13.8" x14ac:dyDescent="0.3"/>
  <cols>
    <col min="1" max="1" width="2.109375" style="78" customWidth="1"/>
    <col min="2" max="2" width="6.44140625" style="74" customWidth="1"/>
    <col min="3" max="3" width="46.44140625" style="74" bestFit="1" customWidth="1"/>
    <col min="4" max="4" width="47.44140625" style="74" hidden="1" customWidth="1"/>
    <col min="5" max="5" width="47.44140625" style="75" hidden="1" customWidth="1"/>
    <col min="6" max="6" width="1.109375" style="75" customWidth="1"/>
    <col min="7" max="7" width="8.33203125" style="74" customWidth="1"/>
    <col min="8" max="8" width="1" style="74" customWidth="1"/>
    <col min="9" max="9" width="14.21875" style="74" bestFit="1" customWidth="1"/>
    <col min="10" max="10" width="1.109375" style="74" customWidth="1"/>
    <col min="11" max="11" width="14.21875" style="74" bestFit="1" customWidth="1"/>
    <col min="12" max="12" width="2.109375" style="74" customWidth="1"/>
    <col min="13" max="13" width="6.44140625" style="76" bestFit="1" customWidth="1"/>
    <col min="14" max="14" width="38.109375" style="76" bestFit="1" customWidth="1"/>
    <col min="15" max="15" width="45.44140625" style="76" hidden="1" customWidth="1"/>
    <col min="16" max="16" width="46.44140625" style="77" hidden="1" customWidth="1"/>
    <col min="17" max="17" width="0.88671875" style="75" customWidth="1"/>
    <col min="18" max="18" width="8.33203125" style="76" customWidth="1"/>
    <col min="19" max="19" width="2.33203125" style="74" customWidth="1"/>
    <col min="20" max="20" width="14.21875" style="74" bestFit="1" customWidth="1"/>
    <col min="21" max="21" width="1.44140625" style="74" customWidth="1"/>
    <col min="22" max="22" width="14.21875" style="74" bestFit="1" customWidth="1"/>
    <col min="23" max="23" width="12.88671875" style="78" hidden="1" customWidth="1"/>
    <col min="24" max="24" width="2.33203125" style="79" customWidth="1"/>
    <col min="25" max="25" width="11.44140625" style="76" bestFit="1" customWidth="1"/>
    <col min="26" max="26" width="12.44140625" style="76" bestFit="1" customWidth="1"/>
    <col min="27" max="27" width="13.6640625" style="76" bestFit="1" customWidth="1"/>
    <col min="28" max="28" width="14.109375" style="76" bestFit="1" customWidth="1"/>
    <col min="29" max="29" width="9.109375" style="76"/>
    <col min="30" max="16384" width="9.109375" style="78"/>
  </cols>
  <sheetData>
    <row r="1" spans="2:29" s="390" customFormat="1" ht="17.399999999999999" customHeight="1" x14ac:dyDescent="0.3">
      <c r="B1" s="409" t="s">
        <v>0</v>
      </c>
      <c r="C1" s="409" t="s">
        <v>164</v>
      </c>
      <c r="D1" s="409" t="s">
        <v>1</v>
      </c>
      <c r="E1" s="385"/>
      <c r="F1" s="385"/>
      <c r="G1" s="411" t="s">
        <v>177</v>
      </c>
      <c r="H1" s="385"/>
      <c r="I1" s="406" t="s">
        <v>2</v>
      </c>
      <c r="J1" s="406"/>
      <c r="K1" s="406"/>
      <c r="L1" s="386"/>
      <c r="M1" s="403" t="s">
        <v>3</v>
      </c>
      <c r="N1" s="403" t="s">
        <v>519</v>
      </c>
      <c r="O1" s="403" t="s">
        <v>4</v>
      </c>
      <c r="P1" s="387"/>
      <c r="Q1" s="385"/>
      <c r="R1" s="404" t="s">
        <v>177</v>
      </c>
      <c r="S1" s="385"/>
      <c r="T1" s="406" t="s">
        <v>2</v>
      </c>
      <c r="U1" s="406"/>
      <c r="V1" s="406"/>
      <c r="W1" s="407"/>
      <c r="X1" s="388"/>
      <c r="Y1" s="389"/>
      <c r="Z1" s="389"/>
      <c r="AA1" s="389"/>
      <c r="AB1" s="389"/>
      <c r="AC1" s="389"/>
    </row>
    <row r="2" spans="2:29" s="390" customFormat="1" ht="18.75" customHeight="1" x14ac:dyDescent="0.3">
      <c r="B2" s="410"/>
      <c r="C2" s="410"/>
      <c r="D2" s="409"/>
      <c r="E2" s="385"/>
      <c r="F2" s="385"/>
      <c r="G2" s="412"/>
      <c r="H2" s="385"/>
      <c r="I2" s="342">
        <v>41639</v>
      </c>
      <c r="J2" s="386"/>
      <c r="K2" s="342">
        <v>41274</v>
      </c>
      <c r="L2" s="386"/>
      <c r="M2" s="403"/>
      <c r="N2" s="408"/>
      <c r="O2" s="403"/>
      <c r="P2" s="387"/>
      <c r="Q2" s="385"/>
      <c r="R2" s="405"/>
      <c r="S2" s="385"/>
      <c r="T2" s="342">
        <v>41639</v>
      </c>
      <c r="U2" s="386"/>
      <c r="V2" s="342">
        <v>41274</v>
      </c>
      <c r="W2" s="407"/>
      <c r="X2" s="388"/>
      <c r="Y2" s="389"/>
      <c r="Z2" s="389"/>
      <c r="AA2" s="389"/>
      <c r="AB2" s="389"/>
      <c r="AC2" s="389"/>
    </row>
    <row r="3" spans="2:29" x14ac:dyDescent="0.3">
      <c r="B3" s="83" t="s">
        <v>14</v>
      </c>
      <c r="C3" s="84" t="s">
        <v>40</v>
      </c>
      <c r="D3" s="85" t="s">
        <v>112</v>
      </c>
      <c r="E3" s="86"/>
      <c r="F3" s="86"/>
      <c r="G3" s="85"/>
      <c r="H3" s="85"/>
      <c r="I3" s="87"/>
      <c r="J3" s="87"/>
      <c r="K3" s="87"/>
      <c r="L3" s="87"/>
      <c r="M3" s="83" t="s">
        <v>14</v>
      </c>
      <c r="N3" s="84" t="s">
        <v>524</v>
      </c>
      <c r="O3" s="88"/>
      <c r="P3" s="89"/>
      <c r="Q3" s="86"/>
      <c r="R3" s="151"/>
      <c r="S3" s="85"/>
      <c r="T3" s="90"/>
      <c r="U3" s="90"/>
      <c r="V3" s="87"/>
      <c r="W3" s="91"/>
    </row>
    <row r="4" spans="2:29" x14ac:dyDescent="0.3">
      <c r="B4" s="92">
        <v>1</v>
      </c>
      <c r="C4" s="73" t="s">
        <v>41</v>
      </c>
      <c r="D4" s="93" t="s">
        <v>113</v>
      </c>
      <c r="E4" s="94" t="s">
        <v>253</v>
      </c>
      <c r="F4" s="94"/>
      <c r="G4" s="379">
        <v>4</v>
      </c>
      <c r="H4" s="93"/>
      <c r="I4" s="87">
        <v>21123649.653800007</v>
      </c>
      <c r="J4" s="87"/>
      <c r="K4" s="95">
        <v>3615205.5180000002</v>
      </c>
      <c r="L4" s="95"/>
      <c r="M4" s="96">
        <v>1</v>
      </c>
      <c r="N4" s="96" t="s">
        <v>43</v>
      </c>
      <c r="O4" s="96" t="s">
        <v>136</v>
      </c>
      <c r="P4" s="77" t="s">
        <v>252</v>
      </c>
      <c r="R4" s="152"/>
      <c r="S4" s="73"/>
      <c r="T4" s="274">
        <v>0</v>
      </c>
      <c r="U4" s="274"/>
      <c r="V4" s="274">
        <v>0</v>
      </c>
      <c r="W4" s="97"/>
    </row>
    <row r="5" spans="2:29" ht="15.75" customHeight="1" x14ac:dyDescent="0.3">
      <c r="B5" s="92">
        <v>2</v>
      </c>
      <c r="C5" s="73" t="s">
        <v>42</v>
      </c>
      <c r="D5" s="93" t="s">
        <v>114</v>
      </c>
      <c r="E5" s="401" t="s">
        <v>254</v>
      </c>
      <c r="F5" s="98"/>
      <c r="G5" s="379"/>
      <c r="H5" s="93"/>
      <c r="I5" s="80"/>
      <c r="J5" s="80"/>
      <c r="K5" s="80"/>
      <c r="L5" s="80"/>
      <c r="M5" s="96">
        <v>2</v>
      </c>
      <c r="N5" s="96" t="s">
        <v>69</v>
      </c>
      <c r="O5" s="96" t="s">
        <v>137</v>
      </c>
      <c r="P5" s="99"/>
      <c r="Q5" s="100"/>
      <c r="R5" s="152"/>
      <c r="S5" s="73"/>
      <c r="T5" s="232">
        <v>538955633.19059992</v>
      </c>
      <c r="U5" s="232"/>
      <c r="V5" s="232">
        <v>511349117</v>
      </c>
      <c r="W5" s="101"/>
    </row>
    <row r="6" spans="2:29" x14ac:dyDescent="0.3">
      <c r="B6" s="102" t="s">
        <v>45</v>
      </c>
      <c r="C6" s="74" t="s">
        <v>165</v>
      </c>
      <c r="D6" s="80" t="s">
        <v>115</v>
      </c>
      <c r="E6" s="401"/>
      <c r="F6" s="98"/>
      <c r="G6" s="380"/>
      <c r="H6" s="80"/>
      <c r="I6" s="80"/>
      <c r="J6" s="80"/>
      <c r="K6" s="80"/>
      <c r="L6" s="80"/>
      <c r="M6" s="103" t="s">
        <v>45</v>
      </c>
      <c r="N6" s="76" t="s">
        <v>70</v>
      </c>
      <c r="O6" s="76" t="s">
        <v>138</v>
      </c>
      <c r="P6" s="77" t="s">
        <v>266</v>
      </c>
      <c r="R6" s="382">
        <v>11</v>
      </c>
      <c r="T6" s="82">
        <v>538955633.19059992</v>
      </c>
      <c r="U6" s="82"/>
      <c r="V6" s="80">
        <v>511349117</v>
      </c>
      <c r="W6" s="101"/>
    </row>
    <row r="7" spans="2:29" ht="16.5" customHeight="1" x14ac:dyDescent="0.3">
      <c r="B7" s="102" t="s">
        <v>46</v>
      </c>
      <c r="C7" s="74" t="s">
        <v>166</v>
      </c>
      <c r="D7" s="80" t="s">
        <v>116</v>
      </c>
      <c r="E7" s="401"/>
      <c r="F7" s="98"/>
      <c r="G7" s="380"/>
      <c r="H7" s="80"/>
      <c r="I7" s="80"/>
      <c r="J7" s="80"/>
      <c r="K7" s="80"/>
      <c r="L7" s="80"/>
      <c r="M7" s="103" t="s">
        <v>46</v>
      </c>
      <c r="N7" s="76" t="s">
        <v>71</v>
      </c>
      <c r="O7" s="76" t="s">
        <v>139</v>
      </c>
      <c r="P7" s="104" t="s">
        <v>267</v>
      </c>
      <c r="Q7" s="105"/>
      <c r="R7" s="382"/>
      <c r="T7" s="82"/>
      <c r="U7" s="82"/>
      <c r="V7" s="80"/>
      <c r="W7" s="101"/>
    </row>
    <row r="8" spans="2:29" ht="15" customHeight="1" x14ac:dyDescent="0.3">
      <c r="B8" s="102"/>
      <c r="C8" s="92" t="s">
        <v>44</v>
      </c>
      <c r="D8" s="92" t="s">
        <v>19</v>
      </c>
      <c r="E8" s="106"/>
      <c r="F8" s="106"/>
      <c r="G8" s="379"/>
      <c r="I8" s="87">
        <v>21123649.653800007</v>
      </c>
      <c r="J8" s="87"/>
      <c r="K8" s="87">
        <v>3615205.5180000002</v>
      </c>
      <c r="L8" s="80"/>
      <c r="M8" s="103" t="s">
        <v>48</v>
      </c>
      <c r="N8" s="76" t="s">
        <v>72</v>
      </c>
      <c r="O8" s="76" t="s">
        <v>140</v>
      </c>
      <c r="P8" s="104" t="s">
        <v>268</v>
      </c>
      <c r="Q8" s="105"/>
      <c r="R8" s="382"/>
      <c r="T8" s="82"/>
      <c r="U8" s="82"/>
      <c r="V8" s="80"/>
      <c r="W8" s="101"/>
    </row>
    <row r="9" spans="2:29" ht="12.75" customHeight="1" x14ac:dyDescent="0.3">
      <c r="B9" s="92">
        <v>3</v>
      </c>
      <c r="C9" s="73" t="s">
        <v>47</v>
      </c>
      <c r="D9" s="73" t="s">
        <v>117</v>
      </c>
      <c r="E9" s="401" t="s">
        <v>255</v>
      </c>
      <c r="F9" s="98"/>
      <c r="G9" s="379"/>
      <c r="H9" s="73"/>
      <c r="I9" s="80"/>
      <c r="J9" s="80"/>
      <c r="K9" s="80"/>
      <c r="L9" s="80"/>
      <c r="M9" s="103"/>
      <c r="N9" s="107" t="s">
        <v>44</v>
      </c>
      <c r="O9" s="96" t="s">
        <v>19</v>
      </c>
      <c r="P9" s="99"/>
      <c r="Q9" s="100"/>
      <c r="R9" s="382"/>
      <c r="S9" s="73"/>
      <c r="T9" s="232">
        <v>538955633.19059992</v>
      </c>
      <c r="U9" s="232"/>
      <c r="V9" s="232">
        <v>511349117</v>
      </c>
      <c r="W9" s="101"/>
    </row>
    <row r="10" spans="2:29" x14ac:dyDescent="0.3">
      <c r="B10" s="102" t="s">
        <v>45</v>
      </c>
      <c r="C10" s="74" t="s">
        <v>280</v>
      </c>
      <c r="D10" s="80" t="s">
        <v>118</v>
      </c>
      <c r="E10" s="401"/>
      <c r="F10" s="98"/>
      <c r="G10" s="379">
        <v>5</v>
      </c>
      <c r="H10" s="80"/>
      <c r="I10" s="80">
        <v>116656173.33000003</v>
      </c>
      <c r="J10" s="80"/>
      <c r="K10" s="80">
        <v>108678490</v>
      </c>
      <c r="L10" s="80"/>
      <c r="M10" s="107">
        <v>3</v>
      </c>
      <c r="N10" s="96" t="s">
        <v>73</v>
      </c>
      <c r="R10" s="382"/>
      <c r="T10" s="82"/>
      <c r="U10" s="82"/>
      <c r="V10" s="80"/>
      <c r="W10" s="101"/>
    </row>
    <row r="11" spans="2:29" x14ac:dyDescent="0.3">
      <c r="B11" s="102" t="s">
        <v>46</v>
      </c>
      <c r="C11" s="74" t="s">
        <v>167</v>
      </c>
      <c r="D11" s="80" t="s">
        <v>119</v>
      </c>
      <c r="E11" s="401"/>
      <c r="F11" s="98"/>
      <c r="G11" s="379">
        <v>6</v>
      </c>
      <c r="H11" s="80"/>
      <c r="I11" s="80">
        <v>40100586.829109989</v>
      </c>
      <c r="J11" s="80"/>
      <c r="K11" s="80">
        <v>71667860</v>
      </c>
      <c r="L11" s="80"/>
      <c r="M11" s="103" t="s">
        <v>45</v>
      </c>
      <c r="N11" s="76" t="s">
        <v>74</v>
      </c>
      <c r="O11" s="76" t="s">
        <v>141</v>
      </c>
      <c r="P11" s="77" t="s">
        <v>266</v>
      </c>
      <c r="R11" s="383">
        <v>12</v>
      </c>
      <c r="T11" s="82">
        <v>433511388.17000002</v>
      </c>
      <c r="U11" s="82"/>
      <c r="V11" s="80">
        <v>266701306</v>
      </c>
      <c r="W11" s="101"/>
    </row>
    <row r="12" spans="2:29" x14ac:dyDescent="0.3">
      <c r="B12" s="102" t="s">
        <v>48</v>
      </c>
      <c r="C12" s="74" t="s">
        <v>246</v>
      </c>
      <c r="D12" s="80" t="s">
        <v>115</v>
      </c>
      <c r="E12" s="401"/>
      <c r="F12" s="98"/>
      <c r="G12" s="379"/>
      <c r="H12" s="80"/>
      <c r="I12" s="80"/>
      <c r="J12" s="80"/>
      <c r="K12" s="95"/>
      <c r="L12" s="95"/>
      <c r="M12" s="103" t="s">
        <v>46</v>
      </c>
      <c r="N12" s="76" t="s">
        <v>75</v>
      </c>
      <c r="O12" s="76" t="s">
        <v>142</v>
      </c>
      <c r="R12" s="383">
        <v>13</v>
      </c>
      <c r="T12" s="82">
        <v>3938698</v>
      </c>
      <c r="U12" s="82"/>
      <c r="V12" s="80">
        <v>2160270</v>
      </c>
      <c r="W12" s="101"/>
    </row>
    <row r="13" spans="2:29" x14ac:dyDescent="0.3">
      <c r="B13" s="102" t="s">
        <v>49</v>
      </c>
      <c r="C13" s="74" t="s">
        <v>168</v>
      </c>
      <c r="D13" s="80" t="s">
        <v>120</v>
      </c>
      <c r="E13" s="401"/>
      <c r="F13" s="98"/>
      <c r="G13" s="380"/>
      <c r="H13" s="80"/>
      <c r="I13" s="108"/>
      <c r="J13" s="80"/>
      <c r="K13" s="108"/>
      <c r="L13" s="80"/>
      <c r="M13" s="103" t="s">
        <v>48</v>
      </c>
      <c r="N13" s="76" t="s">
        <v>76</v>
      </c>
      <c r="O13" s="76" t="s">
        <v>143</v>
      </c>
      <c r="R13" s="383">
        <v>14</v>
      </c>
      <c r="T13" s="82">
        <v>2963759.69</v>
      </c>
      <c r="U13" s="82"/>
      <c r="V13" s="80">
        <v>15676413</v>
      </c>
      <c r="W13" s="101"/>
      <c r="Y13" s="109"/>
    </row>
    <row r="14" spans="2:29" x14ac:dyDescent="0.3">
      <c r="B14" s="102"/>
      <c r="C14" s="92" t="s">
        <v>44</v>
      </c>
      <c r="D14" s="92" t="s">
        <v>19</v>
      </c>
      <c r="E14" s="106"/>
      <c r="F14" s="106"/>
      <c r="G14" s="379"/>
      <c r="I14" s="87">
        <v>156756760.15911001</v>
      </c>
      <c r="J14" s="87"/>
      <c r="K14" s="87">
        <v>180346350</v>
      </c>
      <c r="L14" s="80"/>
      <c r="M14" s="103" t="s">
        <v>56</v>
      </c>
      <c r="N14" s="76" t="s">
        <v>77</v>
      </c>
      <c r="O14" s="76" t="s">
        <v>144</v>
      </c>
      <c r="R14" s="382"/>
      <c r="T14" s="82"/>
      <c r="U14" s="82"/>
      <c r="V14" s="80"/>
      <c r="W14" s="110"/>
    </row>
    <row r="15" spans="2:29" ht="12.75" customHeight="1" x14ac:dyDescent="0.3">
      <c r="B15" s="92">
        <v>4</v>
      </c>
      <c r="C15" s="73" t="s">
        <v>50</v>
      </c>
      <c r="D15" s="73" t="s">
        <v>10</v>
      </c>
      <c r="E15" s="401" t="s">
        <v>256</v>
      </c>
      <c r="F15" s="98"/>
      <c r="G15" s="379"/>
      <c r="H15" s="73"/>
      <c r="I15" s="80"/>
      <c r="J15" s="80"/>
      <c r="K15" s="80"/>
      <c r="L15" s="80"/>
      <c r="M15" s="103" t="s">
        <v>49</v>
      </c>
      <c r="N15" s="76" t="s">
        <v>78</v>
      </c>
      <c r="O15" s="76" t="s">
        <v>145</v>
      </c>
      <c r="R15" s="382">
        <v>15</v>
      </c>
      <c r="T15" s="82">
        <v>412645842.28000003</v>
      </c>
      <c r="U15" s="82"/>
      <c r="V15" s="80">
        <v>419515840</v>
      </c>
      <c r="W15" s="111"/>
    </row>
    <row r="16" spans="2:29" x14ac:dyDescent="0.3">
      <c r="B16" s="102" t="s">
        <v>45</v>
      </c>
      <c r="C16" s="74" t="s">
        <v>169</v>
      </c>
      <c r="D16" s="80" t="s">
        <v>121</v>
      </c>
      <c r="E16" s="401"/>
      <c r="F16" s="98"/>
      <c r="G16" s="380"/>
      <c r="H16" s="80"/>
      <c r="I16" s="80">
        <v>648667404.08000004</v>
      </c>
      <c r="J16" s="80"/>
      <c r="K16" s="80">
        <v>676369740.50319934</v>
      </c>
      <c r="L16" s="80"/>
      <c r="M16" s="103"/>
      <c r="N16" s="107" t="s">
        <v>44</v>
      </c>
      <c r="O16" s="96" t="s">
        <v>19</v>
      </c>
      <c r="P16" s="99"/>
      <c r="Q16" s="100"/>
      <c r="R16" s="382"/>
      <c r="T16" s="274">
        <v>853059688.1400001</v>
      </c>
      <c r="U16" s="274"/>
      <c r="V16" s="274">
        <v>704053829</v>
      </c>
      <c r="W16" s="101"/>
    </row>
    <row r="17" spans="2:28" ht="15.75" customHeight="1" x14ac:dyDescent="0.3">
      <c r="B17" s="102" t="s">
        <v>46</v>
      </c>
      <c r="C17" s="74" t="s">
        <v>170</v>
      </c>
      <c r="D17" s="80" t="s">
        <v>122</v>
      </c>
      <c r="E17" s="401"/>
      <c r="F17" s="98"/>
      <c r="G17" s="380"/>
      <c r="H17" s="80"/>
      <c r="I17" s="80">
        <v>2130293.69</v>
      </c>
      <c r="J17" s="80"/>
      <c r="K17" s="80">
        <v>16067608.65</v>
      </c>
      <c r="L17" s="80"/>
      <c r="M17" s="107">
        <v>4</v>
      </c>
      <c r="N17" s="96" t="s">
        <v>249</v>
      </c>
      <c r="O17" s="96" t="s">
        <v>146</v>
      </c>
      <c r="P17" s="104" t="s">
        <v>269</v>
      </c>
      <c r="Q17" s="105"/>
      <c r="R17" s="382"/>
      <c r="T17" s="80"/>
      <c r="U17" s="80"/>
      <c r="V17" s="80"/>
      <c r="W17" s="101"/>
      <c r="AA17" s="81"/>
      <c r="AB17" s="81"/>
    </row>
    <row r="18" spans="2:28" ht="15.75" customHeight="1" x14ac:dyDescent="0.3">
      <c r="B18" s="102" t="s">
        <v>48</v>
      </c>
      <c r="C18" s="74" t="s">
        <v>171</v>
      </c>
      <c r="D18" s="80" t="s">
        <v>123</v>
      </c>
      <c r="E18" s="112"/>
      <c r="F18" s="112"/>
      <c r="G18" s="380"/>
      <c r="H18" s="80"/>
      <c r="I18" s="80">
        <v>5475366.5300000003</v>
      </c>
      <c r="J18" s="80"/>
      <c r="K18" s="80">
        <v>3561503.32</v>
      </c>
      <c r="L18" s="80"/>
      <c r="M18" s="107">
        <v>5</v>
      </c>
      <c r="N18" s="96" t="s">
        <v>250</v>
      </c>
      <c r="O18" s="96" t="s">
        <v>147</v>
      </c>
      <c r="P18" s="104" t="s">
        <v>271</v>
      </c>
      <c r="Q18" s="105"/>
      <c r="R18" s="382"/>
      <c r="T18" s="82"/>
      <c r="U18" s="82"/>
      <c r="V18" s="80"/>
      <c r="W18" s="101"/>
      <c r="AA18" s="81"/>
      <c r="AB18" s="81"/>
    </row>
    <row r="19" spans="2:28" x14ac:dyDescent="0.3">
      <c r="B19" s="102" t="s">
        <v>49</v>
      </c>
      <c r="C19" s="74" t="s">
        <v>172</v>
      </c>
      <c r="D19" s="80" t="s">
        <v>124</v>
      </c>
      <c r="E19" s="112"/>
      <c r="F19" s="112"/>
      <c r="G19" s="380"/>
      <c r="H19" s="80"/>
      <c r="I19" s="80"/>
      <c r="J19" s="80"/>
      <c r="K19" s="80"/>
      <c r="L19" s="95"/>
      <c r="M19" s="103"/>
      <c r="R19" s="382"/>
      <c r="T19" s="113"/>
      <c r="U19" s="82"/>
      <c r="V19" s="108"/>
      <c r="W19" s="101"/>
      <c r="AA19" s="81"/>
      <c r="AB19" s="81"/>
    </row>
    <row r="20" spans="2:28" x14ac:dyDescent="0.3">
      <c r="B20" s="102" t="s">
        <v>176</v>
      </c>
      <c r="C20" s="74" t="s">
        <v>173</v>
      </c>
      <c r="D20" s="80" t="s">
        <v>125</v>
      </c>
      <c r="E20" s="112"/>
      <c r="F20" s="112"/>
      <c r="G20" s="380"/>
      <c r="H20" s="80"/>
      <c r="I20" s="80"/>
      <c r="J20" s="80"/>
      <c r="K20" s="80"/>
      <c r="L20" s="80"/>
      <c r="M20" s="103"/>
      <c r="N20" s="107" t="s">
        <v>525</v>
      </c>
      <c r="O20" s="114" t="s">
        <v>161</v>
      </c>
      <c r="P20" s="99"/>
      <c r="Q20" s="100"/>
      <c r="R20" s="382"/>
      <c r="S20" s="115"/>
      <c r="T20" s="116">
        <v>1392015321.3306</v>
      </c>
      <c r="U20" s="117"/>
      <c r="V20" s="118">
        <v>1215402946</v>
      </c>
      <c r="W20" s="119"/>
      <c r="AA20" s="81"/>
      <c r="AB20" s="81"/>
    </row>
    <row r="21" spans="2:28" x14ac:dyDescent="0.3">
      <c r="B21" s="102"/>
      <c r="C21" s="92" t="s">
        <v>44</v>
      </c>
      <c r="D21" s="92" t="s">
        <v>19</v>
      </c>
      <c r="E21" s="106"/>
      <c r="F21" s="106"/>
      <c r="G21" s="379">
        <v>7</v>
      </c>
      <c r="I21" s="87">
        <v>656273064.30000007</v>
      </c>
      <c r="J21" s="87"/>
      <c r="K21" s="87">
        <v>695998852.47319937</v>
      </c>
      <c r="L21" s="80"/>
      <c r="M21" s="96"/>
      <c r="N21" s="120"/>
      <c r="R21" s="382"/>
      <c r="T21" s="117">
        <v>0</v>
      </c>
      <c r="U21" s="117"/>
      <c r="V21" s="95"/>
      <c r="W21" s="111"/>
      <c r="AA21" s="81"/>
      <c r="AB21" s="81"/>
    </row>
    <row r="22" spans="2:28" x14ac:dyDescent="0.3">
      <c r="B22" s="92">
        <v>5</v>
      </c>
      <c r="C22" s="73" t="s">
        <v>51</v>
      </c>
      <c r="D22" s="73" t="s">
        <v>279</v>
      </c>
      <c r="E22" s="100"/>
      <c r="F22" s="100"/>
      <c r="G22" s="379"/>
      <c r="H22" s="73"/>
      <c r="I22" s="80"/>
      <c r="J22" s="80"/>
      <c r="K22" s="80"/>
      <c r="L22" s="80"/>
      <c r="M22" s="83" t="s">
        <v>15</v>
      </c>
      <c r="N22" s="84" t="s">
        <v>79</v>
      </c>
      <c r="O22" s="121"/>
      <c r="P22" s="122"/>
      <c r="R22" s="381"/>
      <c r="T22" s="82"/>
      <c r="U22" s="82"/>
      <c r="V22" s="80"/>
      <c r="W22" s="101"/>
      <c r="AA22" s="81"/>
      <c r="AB22" s="81"/>
    </row>
    <row r="23" spans="2:28" ht="15.75" customHeight="1" x14ac:dyDescent="0.3">
      <c r="B23" s="92">
        <v>6</v>
      </c>
      <c r="C23" s="73" t="s">
        <v>52</v>
      </c>
      <c r="D23" s="73" t="s">
        <v>116</v>
      </c>
      <c r="E23" s="105" t="s">
        <v>257</v>
      </c>
      <c r="F23" s="105"/>
      <c r="G23" s="379"/>
      <c r="H23" s="73"/>
      <c r="I23" s="80"/>
      <c r="J23" s="80"/>
      <c r="K23" s="80"/>
      <c r="L23" s="80"/>
      <c r="R23" s="381"/>
      <c r="T23" s="82"/>
      <c r="U23" s="82"/>
      <c r="V23" s="80"/>
      <c r="W23" s="101"/>
      <c r="AA23" s="81"/>
      <c r="AB23" s="81"/>
    </row>
    <row r="24" spans="2:28" x14ac:dyDescent="0.3">
      <c r="B24" s="92">
        <v>7</v>
      </c>
      <c r="C24" s="73" t="s">
        <v>53</v>
      </c>
      <c r="D24" s="73" t="s">
        <v>126</v>
      </c>
      <c r="E24" s="75" t="s">
        <v>258</v>
      </c>
      <c r="G24" s="379">
        <v>8</v>
      </c>
      <c r="H24" s="73"/>
      <c r="I24" s="274">
        <v>487394687.58999997</v>
      </c>
      <c r="J24" s="80"/>
      <c r="K24" s="274">
        <v>473931955</v>
      </c>
      <c r="L24" s="80"/>
      <c r="M24" s="73">
        <v>1</v>
      </c>
      <c r="N24" s="73" t="s">
        <v>80</v>
      </c>
      <c r="O24" s="96" t="s">
        <v>148</v>
      </c>
      <c r="P24" s="99"/>
      <c r="Q24" s="100"/>
      <c r="R24" s="381"/>
      <c r="S24" s="73"/>
      <c r="T24" s="87">
        <v>152630336.69199997</v>
      </c>
      <c r="U24" s="87"/>
      <c r="V24" s="87">
        <v>246350986</v>
      </c>
      <c r="W24" s="123"/>
      <c r="AA24" s="81"/>
      <c r="AB24" s="124"/>
    </row>
    <row r="25" spans="2:28" x14ac:dyDescent="0.3">
      <c r="B25" s="73"/>
      <c r="C25" s="92" t="s">
        <v>174</v>
      </c>
      <c r="D25" s="93"/>
      <c r="E25" s="125"/>
      <c r="F25" s="125"/>
      <c r="G25" s="379"/>
      <c r="H25" s="93"/>
      <c r="I25" s="118">
        <v>1321548161.7029102</v>
      </c>
      <c r="J25" s="95"/>
      <c r="K25" s="118">
        <v>1353892362.9911993</v>
      </c>
      <c r="L25" s="95"/>
      <c r="M25" s="102" t="s">
        <v>45</v>
      </c>
      <c r="N25" s="74" t="s">
        <v>163</v>
      </c>
      <c r="O25" s="76" t="s">
        <v>162</v>
      </c>
      <c r="R25" s="381">
        <v>16</v>
      </c>
      <c r="T25" s="82">
        <v>152630336.69199997</v>
      </c>
      <c r="U25" s="82"/>
      <c r="V25" s="80">
        <v>246350986</v>
      </c>
      <c r="W25" s="111"/>
      <c r="AA25" s="81"/>
    </row>
    <row r="26" spans="2:28" ht="15" customHeight="1" x14ac:dyDescent="0.3">
      <c r="B26" s="73"/>
      <c r="C26" s="73"/>
      <c r="D26" s="93"/>
      <c r="E26" s="125"/>
      <c r="F26" s="125"/>
      <c r="G26" s="379"/>
      <c r="H26" s="93"/>
      <c r="I26" s="95"/>
      <c r="J26" s="95"/>
      <c r="K26" s="95"/>
      <c r="L26" s="95"/>
      <c r="M26" s="102" t="s">
        <v>46</v>
      </c>
      <c r="N26" s="74" t="s">
        <v>81</v>
      </c>
      <c r="O26" s="76" t="s">
        <v>139</v>
      </c>
      <c r="P26" s="104" t="s">
        <v>270</v>
      </c>
      <c r="Q26" s="105"/>
      <c r="R26" s="381"/>
      <c r="T26" s="82"/>
      <c r="U26" s="82"/>
      <c r="V26" s="80"/>
      <c r="W26" s="101"/>
    </row>
    <row r="27" spans="2:28" x14ac:dyDescent="0.3">
      <c r="B27" s="83" t="s">
        <v>15</v>
      </c>
      <c r="C27" s="84" t="s">
        <v>54</v>
      </c>
      <c r="D27" s="87" t="s">
        <v>175</v>
      </c>
      <c r="E27" s="126"/>
      <c r="F27" s="126"/>
      <c r="G27" s="380"/>
      <c r="H27" s="87"/>
      <c r="I27" s="80"/>
      <c r="J27" s="80"/>
      <c r="K27" s="80"/>
      <c r="L27" s="80"/>
      <c r="M27" s="74"/>
      <c r="N27" s="92" t="s">
        <v>44</v>
      </c>
      <c r="O27" s="96" t="s">
        <v>44</v>
      </c>
      <c r="P27" s="99"/>
      <c r="Q27" s="100"/>
      <c r="R27" s="381"/>
      <c r="T27" s="232">
        <v>152630336.69199997</v>
      </c>
      <c r="U27" s="232"/>
      <c r="V27" s="232">
        <v>246350986</v>
      </c>
      <c r="W27" s="101"/>
    </row>
    <row r="28" spans="2:28" ht="11.25" customHeight="1" x14ac:dyDescent="0.3">
      <c r="B28" s="73">
        <v>1</v>
      </c>
      <c r="C28" s="73" t="s">
        <v>55</v>
      </c>
      <c r="D28" s="73" t="s">
        <v>127</v>
      </c>
      <c r="E28" s="105" t="s">
        <v>259</v>
      </c>
      <c r="F28" s="105"/>
      <c r="G28" s="379"/>
      <c r="H28" s="73"/>
      <c r="I28" s="80"/>
      <c r="J28" s="80"/>
      <c r="K28" s="80"/>
      <c r="L28" s="80"/>
      <c r="M28" s="73">
        <v>2</v>
      </c>
      <c r="N28" s="73" t="s">
        <v>82</v>
      </c>
      <c r="O28" s="96" t="s">
        <v>149</v>
      </c>
      <c r="P28" s="99"/>
      <c r="Q28" s="100"/>
      <c r="R28" s="379">
        <v>17</v>
      </c>
      <c r="T28" s="288">
        <v>950464550</v>
      </c>
      <c r="U28" s="288"/>
      <c r="V28" s="278">
        <v>950464550</v>
      </c>
      <c r="W28" s="101"/>
    </row>
    <row r="29" spans="2:28" ht="17.399999999999999" customHeight="1" x14ac:dyDescent="0.3">
      <c r="B29" s="102" t="s">
        <v>45</v>
      </c>
      <c r="C29" s="74" t="s">
        <v>57</v>
      </c>
      <c r="D29" s="74" t="s">
        <v>128</v>
      </c>
      <c r="G29" s="379"/>
      <c r="I29" s="80">
        <v>21617800</v>
      </c>
      <c r="J29" s="80"/>
      <c r="K29" s="80">
        <v>21617800</v>
      </c>
      <c r="L29" s="80"/>
      <c r="M29" s="73">
        <v>3</v>
      </c>
      <c r="N29" s="73" t="s">
        <v>83</v>
      </c>
      <c r="O29" s="96" t="s">
        <v>7</v>
      </c>
      <c r="P29" s="104" t="s">
        <v>272</v>
      </c>
      <c r="Q29" s="105"/>
      <c r="R29" s="379"/>
      <c r="T29" s="82"/>
      <c r="U29" s="82"/>
      <c r="V29" s="80"/>
      <c r="W29" s="101"/>
    </row>
    <row r="30" spans="2:28" ht="18.75" customHeight="1" x14ac:dyDescent="0.3">
      <c r="B30" s="102" t="s">
        <v>46</v>
      </c>
      <c r="C30" s="74" t="s">
        <v>58</v>
      </c>
      <c r="D30" s="74" t="s">
        <v>129</v>
      </c>
      <c r="E30" s="105" t="s">
        <v>260</v>
      </c>
      <c r="F30" s="105"/>
      <c r="G30" s="379"/>
      <c r="I30" s="80"/>
      <c r="J30" s="80"/>
      <c r="K30" s="80"/>
      <c r="L30" s="80"/>
      <c r="M30" s="73">
        <v>4</v>
      </c>
      <c r="N30" s="73" t="s">
        <v>84</v>
      </c>
      <c r="O30" s="96" t="s">
        <v>146</v>
      </c>
      <c r="P30" s="104" t="s">
        <v>273</v>
      </c>
      <c r="Q30" s="105"/>
      <c r="R30" s="381"/>
      <c r="T30" s="80"/>
      <c r="U30" s="80"/>
      <c r="V30" s="80"/>
      <c r="W30" s="101"/>
    </row>
    <row r="31" spans="2:28" ht="15" customHeight="1" x14ac:dyDescent="0.3">
      <c r="B31" s="102" t="s">
        <v>48</v>
      </c>
      <c r="C31" s="74" t="s">
        <v>59</v>
      </c>
      <c r="D31" s="74" t="s">
        <v>130</v>
      </c>
      <c r="E31" s="105" t="s">
        <v>261</v>
      </c>
      <c r="F31" s="105"/>
      <c r="G31" s="379"/>
      <c r="I31" s="80"/>
      <c r="J31" s="80"/>
      <c r="K31" s="80"/>
      <c r="L31" s="80"/>
      <c r="M31" s="74"/>
      <c r="N31" s="92" t="s">
        <v>526</v>
      </c>
      <c r="O31" s="114" t="s">
        <v>150</v>
      </c>
      <c r="P31" s="99"/>
      <c r="Q31" s="100"/>
      <c r="R31" s="381"/>
      <c r="S31" s="115"/>
      <c r="T31" s="127">
        <v>1103094886.6919999</v>
      </c>
      <c r="U31" s="82"/>
      <c r="V31" s="128">
        <v>1196815536</v>
      </c>
      <c r="W31" s="101"/>
    </row>
    <row r="32" spans="2:28" x14ac:dyDescent="0.3">
      <c r="B32" s="102" t="s">
        <v>56</v>
      </c>
      <c r="C32" s="74" t="s">
        <v>60</v>
      </c>
      <c r="D32" s="74" t="s">
        <v>131</v>
      </c>
      <c r="E32" s="75" t="s">
        <v>262</v>
      </c>
      <c r="G32" s="379"/>
      <c r="I32" s="108">
        <v>75000000</v>
      </c>
      <c r="J32" s="80"/>
      <c r="K32" s="129">
        <v>75000000</v>
      </c>
      <c r="L32" s="130"/>
      <c r="M32" s="74"/>
      <c r="N32" s="74"/>
      <c r="O32" s="74"/>
      <c r="P32" s="75"/>
      <c r="R32" s="381"/>
      <c r="T32" s="82"/>
      <c r="U32" s="82"/>
      <c r="V32" s="80"/>
      <c r="W32" s="101"/>
    </row>
    <row r="33" spans="2:27" x14ac:dyDescent="0.3">
      <c r="B33" s="92"/>
      <c r="C33" s="92" t="s">
        <v>44</v>
      </c>
      <c r="D33" s="131" t="s">
        <v>19</v>
      </c>
      <c r="E33" s="132"/>
      <c r="F33" s="132"/>
      <c r="G33" s="379">
        <v>9</v>
      </c>
      <c r="H33" s="93"/>
      <c r="I33" s="87">
        <v>96617800</v>
      </c>
      <c r="J33" s="80"/>
      <c r="K33" s="87">
        <v>96617800</v>
      </c>
      <c r="L33" s="87"/>
      <c r="M33" s="73"/>
      <c r="N33" s="73" t="s">
        <v>527</v>
      </c>
      <c r="O33" s="114" t="s">
        <v>151</v>
      </c>
      <c r="P33" s="99"/>
      <c r="Q33" s="100"/>
      <c r="R33" s="381"/>
      <c r="S33" s="115"/>
      <c r="T33" s="232">
        <v>2495110208.0226002</v>
      </c>
      <c r="U33" s="232"/>
      <c r="V33" s="274">
        <v>2412218482</v>
      </c>
      <c r="W33" s="111"/>
    </row>
    <row r="34" spans="2:27" x14ac:dyDescent="0.3">
      <c r="B34" s="102"/>
      <c r="C34" s="73" t="s">
        <v>61</v>
      </c>
      <c r="D34" s="73" t="s">
        <v>132</v>
      </c>
      <c r="E34" s="100"/>
      <c r="F34" s="100"/>
      <c r="G34" s="379"/>
      <c r="H34" s="73"/>
      <c r="I34" s="80"/>
      <c r="J34" s="80"/>
      <c r="K34" s="80"/>
      <c r="L34" s="80"/>
      <c r="M34" s="74"/>
      <c r="N34" s="74"/>
      <c r="R34" s="381"/>
      <c r="T34" s="82"/>
      <c r="U34" s="82"/>
      <c r="V34" s="82"/>
      <c r="W34" s="101"/>
    </row>
    <row r="35" spans="2:27" ht="12.75" customHeight="1" x14ac:dyDescent="0.3">
      <c r="B35" s="102" t="s">
        <v>45</v>
      </c>
      <c r="C35" s="74" t="s">
        <v>21</v>
      </c>
      <c r="D35" s="74" t="s">
        <v>133</v>
      </c>
      <c r="E35" s="402" t="s">
        <v>263</v>
      </c>
      <c r="F35" s="133"/>
      <c r="G35" s="379"/>
      <c r="I35" s="80">
        <v>13509600</v>
      </c>
      <c r="J35" s="80"/>
      <c r="K35" s="80">
        <v>13509600</v>
      </c>
      <c r="L35" s="80"/>
      <c r="M35" s="83" t="s">
        <v>16</v>
      </c>
      <c r="N35" s="84" t="s">
        <v>17</v>
      </c>
      <c r="O35" s="121"/>
      <c r="P35" s="122"/>
      <c r="R35" s="381"/>
      <c r="T35" s="82"/>
      <c r="U35" s="82"/>
      <c r="V35" s="80"/>
      <c r="W35" s="101"/>
    </row>
    <row r="36" spans="2:27" x14ac:dyDescent="0.3">
      <c r="B36" s="102" t="s">
        <v>46</v>
      </c>
      <c r="C36" s="74" t="s">
        <v>62</v>
      </c>
      <c r="D36" s="74" t="s">
        <v>184</v>
      </c>
      <c r="E36" s="402"/>
      <c r="F36" s="133"/>
      <c r="G36" s="379"/>
      <c r="I36" s="80">
        <v>186088937.86105716</v>
      </c>
      <c r="J36" s="80"/>
      <c r="K36" s="80">
        <v>188291668.16105717</v>
      </c>
      <c r="L36" s="80"/>
      <c r="M36" s="74"/>
      <c r="N36" s="74"/>
      <c r="O36" s="74"/>
      <c r="P36" s="75"/>
      <c r="R36" s="381"/>
      <c r="T36" s="82"/>
      <c r="U36" s="82"/>
      <c r="V36" s="82"/>
      <c r="W36" s="101"/>
    </row>
    <row r="37" spans="2:27" x14ac:dyDescent="0.3">
      <c r="B37" s="102" t="s">
        <v>48</v>
      </c>
      <c r="C37" s="74" t="s">
        <v>247</v>
      </c>
      <c r="D37" s="74" t="s">
        <v>134</v>
      </c>
      <c r="E37" s="402"/>
      <c r="F37" s="133"/>
      <c r="G37" s="379"/>
      <c r="I37" s="80">
        <v>1716744884.5260024</v>
      </c>
      <c r="J37" s="80"/>
      <c r="K37" s="80">
        <v>1763326124.6760027</v>
      </c>
      <c r="L37" s="80"/>
      <c r="M37" s="73">
        <v>1</v>
      </c>
      <c r="N37" s="73" t="s">
        <v>85</v>
      </c>
      <c r="O37" s="73" t="s">
        <v>152</v>
      </c>
      <c r="P37" s="75" t="s">
        <v>274</v>
      </c>
      <c r="R37" s="384"/>
      <c r="S37" s="82"/>
      <c r="T37" s="82"/>
      <c r="U37" s="82"/>
      <c r="V37" s="82"/>
      <c r="W37" s="101"/>
      <c r="Y37" s="81"/>
      <c r="Z37" s="82"/>
      <c r="AA37" s="81"/>
    </row>
    <row r="38" spans="2:27" x14ac:dyDescent="0.3">
      <c r="B38" s="102" t="s">
        <v>56</v>
      </c>
      <c r="C38" s="74" t="s">
        <v>248</v>
      </c>
      <c r="D38" s="74" t="s">
        <v>135</v>
      </c>
      <c r="E38" s="133"/>
      <c r="F38" s="133"/>
      <c r="G38" s="379"/>
      <c r="I38" s="80">
        <v>9189487.0715321917</v>
      </c>
      <c r="J38" s="80"/>
      <c r="K38" s="80">
        <v>11706760.47153219</v>
      </c>
      <c r="L38" s="80"/>
      <c r="M38" s="73">
        <v>2</v>
      </c>
      <c r="N38" s="73" t="s">
        <v>86</v>
      </c>
      <c r="O38" s="73" t="s">
        <v>153</v>
      </c>
      <c r="P38" s="100"/>
      <c r="Q38" s="100"/>
      <c r="R38" s="384"/>
      <c r="S38" s="82"/>
      <c r="T38" s="82"/>
      <c r="U38" s="82"/>
      <c r="V38" s="82"/>
      <c r="W38" s="101"/>
      <c r="Y38" s="81"/>
      <c r="Z38" s="81"/>
      <c r="AA38" s="81"/>
    </row>
    <row r="39" spans="2:27" x14ac:dyDescent="0.3">
      <c r="B39" s="92"/>
      <c r="C39" s="92" t="s">
        <v>44</v>
      </c>
      <c r="D39" s="131" t="s">
        <v>19</v>
      </c>
      <c r="E39" s="132"/>
      <c r="F39" s="132"/>
      <c r="G39" s="379"/>
      <c r="H39" s="93"/>
      <c r="I39" s="87">
        <v>1925532909.4585919</v>
      </c>
      <c r="J39" s="80"/>
      <c r="K39" s="95">
        <v>1976834153.3085921</v>
      </c>
      <c r="L39" s="95"/>
      <c r="M39" s="73">
        <v>3</v>
      </c>
      <c r="N39" s="73" t="s">
        <v>87</v>
      </c>
      <c r="O39" s="73" t="s">
        <v>154</v>
      </c>
      <c r="P39" s="100"/>
      <c r="Q39" s="100"/>
      <c r="R39" s="384"/>
      <c r="S39" s="82"/>
      <c r="T39" s="232">
        <v>1110550000</v>
      </c>
      <c r="U39" s="232"/>
      <c r="V39" s="232">
        <v>1110550000</v>
      </c>
      <c r="W39" s="101"/>
      <c r="Y39" s="81"/>
      <c r="Z39" s="81"/>
      <c r="AA39" s="81"/>
    </row>
    <row r="40" spans="2:27" ht="15.75" customHeight="1" x14ac:dyDescent="0.3">
      <c r="B40" s="92">
        <v>3</v>
      </c>
      <c r="C40" s="73" t="s">
        <v>63</v>
      </c>
      <c r="D40" s="93"/>
      <c r="E40" s="105" t="s">
        <v>264</v>
      </c>
      <c r="F40" s="105"/>
      <c r="G40" s="381"/>
      <c r="H40" s="93"/>
      <c r="I40" s="80"/>
      <c r="J40" s="80"/>
      <c r="K40" s="80"/>
      <c r="L40" s="80"/>
      <c r="M40" s="73">
        <v>4</v>
      </c>
      <c r="N40" s="73" t="s">
        <v>88</v>
      </c>
      <c r="O40" s="73" t="s">
        <v>155</v>
      </c>
      <c r="P40" s="105" t="s">
        <v>275</v>
      </c>
      <c r="Q40" s="105"/>
      <c r="R40" s="384"/>
      <c r="S40" s="82"/>
      <c r="T40" s="232"/>
      <c r="U40" s="232"/>
      <c r="V40" s="232"/>
      <c r="W40" s="101"/>
      <c r="Y40" s="81"/>
      <c r="Z40" s="81"/>
      <c r="AA40" s="81"/>
    </row>
    <row r="41" spans="2:27" x14ac:dyDescent="0.3">
      <c r="B41" s="92">
        <v>4</v>
      </c>
      <c r="C41" s="73" t="s">
        <v>64</v>
      </c>
      <c r="D41" s="93"/>
      <c r="E41" s="125"/>
      <c r="F41" s="125"/>
      <c r="G41" s="381"/>
      <c r="H41" s="93"/>
      <c r="I41" s="274">
        <v>13540148.1</v>
      </c>
      <c r="J41" s="274"/>
      <c r="K41" s="274">
        <v>15409662</v>
      </c>
      <c r="L41" s="80"/>
      <c r="M41" s="73">
        <v>5</v>
      </c>
      <c r="N41" s="73" t="s">
        <v>89</v>
      </c>
      <c r="O41" s="73" t="s">
        <v>160</v>
      </c>
      <c r="P41" s="75" t="s">
        <v>276</v>
      </c>
      <c r="R41" s="384"/>
      <c r="S41" s="82"/>
      <c r="T41" s="232"/>
      <c r="U41" s="232"/>
      <c r="V41" s="232"/>
      <c r="W41" s="101"/>
      <c r="Y41" s="81"/>
      <c r="Z41" s="81"/>
      <c r="AA41" s="81"/>
    </row>
    <row r="42" spans="2:27" ht="13.8" customHeight="1" x14ac:dyDescent="0.3">
      <c r="B42" s="102" t="s">
        <v>45</v>
      </c>
      <c r="C42" s="74" t="s">
        <v>65</v>
      </c>
      <c r="D42" s="74" t="s">
        <v>181</v>
      </c>
      <c r="E42" s="105" t="s">
        <v>265</v>
      </c>
      <c r="F42" s="105"/>
      <c r="G42" s="381"/>
      <c r="H42" s="93"/>
      <c r="I42" s="95"/>
      <c r="J42" s="95"/>
      <c r="K42" s="95"/>
      <c r="L42" s="95"/>
      <c r="M42" s="73">
        <v>6</v>
      </c>
      <c r="N42" s="73" t="s">
        <v>90</v>
      </c>
      <c r="O42" s="73" t="s">
        <v>156</v>
      </c>
      <c r="P42" s="100"/>
      <c r="Q42" s="100"/>
      <c r="R42" s="384"/>
      <c r="S42" s="82"/>
      <c r="T42" s="232">
        <v>52787747</v>
      </c>
      <c r="U42" s="232"/>
      <c r="V42" s="274">
        <v>52787747</v>
      </c>
      <c r="W42" s="101"/>
      <c r="Y42" s="81"/>
      <c r="Z42" s="81"/>
      <c r="AA42" s="81"/>
    </row>
    <row r="43" spans="2:27" x14ac:dyDescent="0.3">
      <c r="B43" s="102" t="s">
        <v>46</v>
      </c>
      <c r="C43" s="74" t="s">
        <v>66</v>
      </c>
      <c r="D43" s="93"/>
      <c r="E43" s="125"/>
      <c r="F43" s="125"/>
      <c r="G43" s="381"/>
      <c r="H43" s="93"/>
      <c r="I43" s="275">
        <v>13540148.1</v>
      </c>
      <c r="J43" s="275"/>
      <c r="K43" s="275">
        <v>15409662</v>
      </c>
      <c r="L43" s="80"/>
      <c r="M43" s="73">
        <v>7</v>
      </c>
      <c r="N43" s="73" t="s">
        <v>91</v>
      </c>
      <c r="O43" s="73" t="s">
        <v>157</v>
      </c>
      <c r="P43" s="100"/>
      <c r="Q43" s="100"/>
      <c r="R43" s="384"/>
      <c r="S43" s="82"/>
      <c r="T43" s="232">
        <v>12819064</v>
      </c>
      <c r="U43" s="232"/>
      <c r="V43" s="274">
        <v>12819064</v>
      </c>
      <c r="W43" s="119"/>
      <c r="Y43" s="81"/>
      <c r="Z43" s="81"/>
      <c r="AA43" s="81"/>
    </row>
    <row r="44" spans="2:27" x14ac:dyDescent="0.3">
      <c r="B44" s="102" t="s">
        <v>48</v>
      </c>
      <c r="C44" s="74" t="s">
        <v>251</v>
      </c>
      <c r="D44" s="93"/>
      <c r="E44" s="125"/>
      <c r="F44" s="125"/>
      <c r="G44" s="381"/>
      <c r="H44" s="93"/>
      <c r="I44" s="95"/>
      <c r="J44" s="95"/>
      <c r="K44" s="95"/>
      <c r="L44" s="80"/>
      <c r="M44" s="73">
        <v>8</v>
      </c>
      <c r="N44" s="73" t="s">
        <v>92</v>
      </c>
      <c r="O44" s="73" t="s">
        <v>158</v>
      </c>
      <c r="P44" s="100"/>
      <c r="Q44" s="100"/>
      <c r="R44" s="384"/>
      <c r="S44" s="82"/>
      <c r="T44" s="232"/>
      <c r="U44" s="232"/>
      <c r="V44" s="274"/>
      <c r="W44" s="101"/>
      <c r="Y44" s="81"/>
      <c r="Z44" s="81"/>
      <c r="AA44" s="81"/>
    </row>
    <row r="45" spans="2:27" ht="12.75" customHeight="1" x14ac:dyDescent="0.3">
      <c r="B45" s="102"/>
      <c r="C45" s="92" t="s">
        <v>44</v>
      </c>
      <c r="D45" s="131" t="s">
        <v>19</v>
      </c>
      <c r="E45" s="132"/>
      <c r="F45" s="132"/>
      <c r="G45" s="381"/>
      <c r="H45" s="93"/>
      <c r="I45" s="274">
        <v>13540148.1</v>
      </c>
      <c r="J45" s="274"/>
      <c r="K45" s="274">
        <v>15409662</v>
      </c>
      <c r="L45" s="80"/>
      <c r="M45" s="73">
        <v>9</v>
      </c>
      <c r="N45" s="73" t="s">
        <v>93</v>
      </c>
      <c r="O45" s="73" t="s">
        <v>6</v>
      </c>
      <c r="P45" s="105" t="s">
        <v>277</v>
      </c>
      <c r="Q45" s="105"/>
      <c r="R45" s="384"/>
      <c r="S45" s="82"/>
      <c r="T45" s="232">
        <v>-145621314.70020843</v>
      </c>
      <c r="U45" s="232"/>
      <c r="V45" s="274">
        <v>-100605375.43762493</v>
      </c>
      <c r="W45" s="101"/>
      <c r="Y45" s="81"/>
      <c r="Z45" s="81"/>
      <c r="AA45" s="81"/>
    </row>
    <row r="46" spans="2:27" ht="12.75" customHeight="1" x14ac:dyDescent="0.3">
      <c r="B46" s="102">
        <v>5</v>
      </c>
      <c r="C46" s="134" t="s">
        <v>67</v>
      </c>
      <c r="D46" s="131"/>
      <c r="E46" s="132"/>
      <c r="F46" s="132"/>
      <c r="G46" s="381"/>
      <c r="H46" s="93"/>
      <c r="I46" s="80"/>
      <c r="J46" s="80"/>
      <c r="K46" s="80"/>
      <c r="L46" s="80"/>
      <c r="M46" s="73">
        <v>10</v>
      </c>
      <c r="N46" s="73" t="s">
        <v>94</v>
      </c>
      <c r="O46" s="73" t="s">
        <v>159</v>
      </c>
      <c r="P46" s="105" t="s">
        <v>278</v>
      </c>
      <c r="Q46" s="105"/>
      <c r="R46" s="379">
        <v>28</v>
      </c>
      <c r="S46" s="82"/>
      <c r="T46" s="274">
        <v>-168406685.0608899</v>
      </c>
      <c r="U46" s="274"/>
      <c r="V46" s="274">
        <v>-45015939.262583502</v>
      </c>
      <c r="W46" s="101"/>
      <c r="Y46" s="81"/>
      <c r="Z46" s="81"/>
      <c r="AA46" s="81"/>
    </row>
    <row r="47" spans="2:27" x14ac:dyDescent="0.3">
      <c r="B47" s="92">
        <v>6</v>
      </c>
      <c r="C47" s="73" t="s">
        <v>182</v>
      </c>
      <c r="D47" s="93"/>
      <c r="E47" s="125"/>
      <c r="F47" s="125"/>
      <c r="G47" s="381"/>
      <c r="H47" s="93"/>
      <c r="I47" s="80"/>
      <c r="J47" s="80"/>
      <c r="K47" s="80"/>
      <c r="L47" s="80"/>
      <c r="M47" s="73"/>
      <c r="N47" s="92" t="s">
        <v>95</v>
      </c>
      <c r="O47" s="74"/>
      <c r="P47" s="75"/>
      <c r="R47" s="150"/>
      <c r="T47" s="90">
        <v>862128811.23890162</v>
      </c>
      <c r="U47" s="90"/>
      <c r="V47" s="90">
        <v>1030535496.2997916</v>
      </c>
      <c r="W47" s="135"/>
      <c r="Y47" s="81"/>
      <c r="Z47" s="81"/>
      <c r="AA47" s="81"/>
    </row>
    <row r="48" spans="2:27" x14ac:dyDescent="0.3">
      <c r="B48" s="73"/>
      <c r="C48" s="92" t="s">
        <v>68</v>
      </c>
      <c r="D48" s="73"/>
      <c r="E48" s="100"/>
      <c r="F48" s="100"/>
      <c r="G48" s="381">
        <v>10</v>
      </c>
      <c r="H48" s="73"/>
      <c r="I48" s="128">
        <v>2035690857.5585918</v>
      </c>
      <c r="J48" s="87"/>
      <c r="K48" s="128">
        <v>2088861615.3085921</v>
      </c>
      <c r="L48" s="87"/>
      <c r="R48" s="153"/>
      <c r="T48" s="82"/>
      <c r="U48" s="82"/>
      <c r="V48" s="80"/>
      <c r="W48" s="101"/>
      <c r="Y48" s="81"/>
      <c r="Z48" s="81"/>
      <c r="AA48" s="81"/>
    </row>
    <row r="49" spans="2:27" ht="18" customHeight="1" x14ac:dyDescent="0.3">
      <c r="D49" s="93"/>
      <c r="E49" s="125"/>
      <c r="F49" s="125"/>
      <c r="G49" s="149"/>
      <c r="H49" s="93"/>
      <c r="I49" s="80"/>
      <c r="J49" s="80"/>
      <c r="K49" s="80"/>
      <c r="L49" s="80"/>
      <c r="R49" s="153"/>
      <c r="T49" s="82"/>
      <c r="U49" s="82"/>
      <c r="V49" s="80"/>
      <c r="W49" s="136"/>
      <c r="Y49" s="81"/>
      <c r="Z49" s="81"/>
      <c r="AA49" s="81"/>
    </row>
    <row r="50" spans="2:27" ht="14.4" thickBot="1" x14ac:dyDescent="0.35">
      <c r="B50" s="73"/>
      <c r="C50" s="73" t="s">
        <v>96</v>
      </c>
      <c r="D50" s="73" t="s">
        <v>183</v>
      </c>
      <c r="E50" s="100"/>
      <c r="F50" s="100"/>
      <c r="G50" s="149"/>
      <c r="H50" s="73"/>
      <c r="I50" s="137">
        <v>3357239019.2615023</v>
      </c>
      <c r="J50" s="87"/>
      <c r="K50" s="137">
        <v>3442753978.2997913</v>
      </c>
      <c r="L50" s="87"/>
      <c r="N50" s="96" t="s">
        <v>482</v>
      </c>
      <c r="O50" s="96"/>
      <c r="P50" s="99"/>
      <c r="Q50" s="100"/>
      <c r="R50" s="152"/>
      <c r="S50" s="73"/>
      <c r="T50" s="138">
        <v>3357239019.2615018</v>
      </c>
      <c r="U50" s="90"/>
      <c r="V50" s="137">
        <v>3442753978.2997913</v>
      </c>
    </row>
  </sheetData>
  <mergeCells count="16">
    <mergeCell ref="B1:B2"/>
    <mergeCell ref="C1:C2"/>
    <mergeCell ref="D1:D2"/>
    <mergeCell ref="G1:G2"/>
    <mergeCell ref="I1:K1"/>
    <mergeCell ref="T1:V1"/>
    <mergeCell ref="W1:W2"/>
    <mergeCell ref="E5:E7"/>
    <mergeCell ref="E9:E11"/>
    <mergeCell ref="M1:M2"/>
    <mergeCell ref="N1:N2"/>
    <mergeCell ref="E12:E13"/>
    <mergeCell ref="E15:E17"/>
    <mergeCell ref="E35:E37"/>
    <mergeCell ref="O1:O2"/>
    <mergeCell ref="R1:R2"/>
  </mergeCells>
  <pageMargins left="0.08" right="0.01" top="0.51" bottom="0.85" header="0.51" footer="0.5"/>
  <pageSetup paperSize="9" scale="9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2:H147"/>
  <sheetViews>
    <sheetView showGridLines="0" zoomScaleNormal="100" zoomScaleSheetLayoutView="100" workbookViewId="0">
      <selection activeCell="O15" sqref="O15"/>
    </sheetView>
  </sheetViews>
  <sheetFormatPr defaultColWidth="9.109375" defaultRowHeight="13.8" x14ac:dyDescent="0.3"/>
  <cols>
    <col min="1" max="1" width="2.88671875" style="1" customWidth="1"/>
    <col min="2" max="2" width="4" style="1" customWidth="1"/>
    <col min="3" max="3" width="1.6640625" style="70" customWidth="1"/>
    <col min="4" max="4" width="39.33203125" style="1" bestFit="1" customWidth="1"/>
    <col min="5" max="5" width="1.5546875" style="1" customWidth="1"/>
    <col min="6" max="6" width="10.77734375" style="1" bestFit="1" customWidth="1"/>
    <col min="7" max="7" width="1.33203125" style="1" customWidth="1"/>
    <col min="8" max="8" width="8.33203125" style="1" bestFit="1" customWidth="1"/>
    <col min="9" max="9" width="2.6640625" style="1" customWidth="1"/>
    <col min="10" max="10" width="3.44140625" style="1" customWidth="1"/>
    <col min="11" max="11" width="3.109375" style="1" customWidth="1"/>
    <col min="12" max="16384" width="9.109375" style="1"/>
  </cols>
  <sheetData>
    <row r="2" spans="2:8" ht="14.4" thickBot="1" x14ac:dyDescent="0.35">
      <c r="B2" s="68">
        <v>4</v>
      </c>
      <c r="D2" s="1" t="s">
        <v>341</v>
      </c>
    </row>
    <row r="3" spans="2:8" ht="14.4" thickTop="1" x14ac:dyDescent="0.3">
      <c r="C3" s="69"/>
      <c r="D3" s="413"/>
      <c r="E3" s="166"/>
      <c r="F3" s="167">
        <v>2013</v>
      </c>
      <c r="G3" s="167"/>
      <c r="H3" s="168">
        <v>2012</v>
      </c>
    </row>
    <row r="4" spans="2:8" x14ac:dyDescent="0.3">
      <c r="D4" s="414"/>
      <c r="E4" s="169"/>
      <c r="F4" s="160" t="s">
        <v>284</v>
      </c>
      <c r="G4" s="327"/>
      <c r="H4" s="170" t="s">
        <v>284</v>
      </c>
    </row>
    <row r="5" spans="2:8" x14ac:dyDescent="0.3">
      <c r="D5" s="171"/>
      <c r="E5" s="172"/>
      <c r="F5" s="173"/>
      <c r="G5" s="173"/>
      <c r="H5" s="174"/>
    </row>
    <row r="6" spans="2:8" ht="14.4" x14ac:dyDescent="0.3">
      <c r="D6" s="221" t="s">
        <v>382</v>
      </c>
      <c r="E6" s="172"/>
      <c r="F6" s="280">
        <v>20938.249532399997</v>
      </c>
      <c r="G6" s="280"/>
      <c r="H6" s="281">
        <v>3414.2180966999999</v>
      </c>
    </row>
    <row r="7" spans="2:8" x14ac:dyDescent="0.3">
      <c r="D7" s="181" t="s">
        <v>374</v>
      </c>
      <c r="E7" s="176"/>
      <c r="F7" s="282">
        <v>4155.7917779999998</v>
      </c>
      <c r="G7" s="282"/>
      <c r="H7" s="283">
        <v>6.0282948000000003</v>
      </c>
    </row>
    <row r="8" spans="2:8" x14ac:dyDescent="0.3">
      <c r="D8" s="181" t="s">
        <v>375</v>
      </c>
      <c r="E8" s="176"/>
      <c r="F8" s="282">
        <v>3005.4974099999995</v>
      </c>
      <c r="G8" s="282"/>
      <c r="H8" s="283">
        <v>36.682180000000002</v>
      </c>
    </row>
    <row r="9" spans="2:8" x14ac:dyDescent="0.3">
      <c r="D9" s="181" t="s">
        <v>376</v>
      </c>
      <c r="E9" s="176"/>
      <c r="F9" s="282">
        <v>1531.7627349999998</v>
      </c>
      <c r="G9" s="282"/>
      <c r="H9" s="283">
        <v>437.71552000000003</v>
      </c>
    </row>
    <row r="10" spans="2:8" x14ac:dyDescent="0.3">
      <c r="D10" s="181" t="s">
        <v>39</v>
      </c>
      <c r="E10" s="176"/>
      <c r="F10" s="282">
        <v>167.46714879999996</v>
      </c>
      <c r="G10" s="282"/>
      <c r="H10" s="283">
        <v>2139.4544810000002</v>
      </c>
    </row>
    <row r="11" spans="2:8" x14ac:dyDescent="0.3">
      <c r="D11" s="181" t="s">
        <v>377</v>
      </c>
      <c r="E11" s="176"/>
      <c r="F11" s="282">
        <v>1.7015026000000002</v>
      </c>
      <c r="G11" s="282"/>
      <c r="H11" s="283">
        <v>50.597288500000005</v>
      </c>
    </row>
    <row r="12" spans="2:8" x14ac:dyDescent="0.3">
      <c r="D12" s="181" t="s">
        <v>378</v>
      </c>
      <c r="E12" s="176"/>
      <c r="F12" s="282">
        <v>11954.631497999999</v>
      </c>
      <c r="G12" s="282"/>
      <c r="H12" s="283">
        <v>181.10402240000002</v>
      </c>
    </row>
    <row r="13" spans="2:8" x14ac:dyDescent="0.3">
      <c r="D13" s="181" t="s">
        <v>381</v>
      </c>
      <c r="E13" s="176"/>
      <c r="F13" s="282">
        <v>11.64254</v>
      </c>
      <c r="G13" s="282"/>
      <c r="H13" s="283">
        <v>199.61688000000001</v>
      </c>
    </row>
    <row r="14" spans="2:8" x14ac:dyDescent="0.3">
      <c r="D14" s="181" t="s">
        <v>379</v>
      </c>
      <c r="E14" s="176"/>
      <c r="F14" s="282">
        <v>89.32432</v>
      </c>
      <c r="G14" s="282"/>
      <c r="H14" s="283">
        <v>342.75376</v>
      </c>
    </row>
    <row r="15" spans="2:8" x14ac:dyDescent="0.3">
      <c r="D15" s="181" t="s">
        <v>380</v>
      </c>
      <c r="E15" s="176"/>
      <c r="F15" s="282">
        <v>20.430599999999998</v>
      </c>
      <c r="G15" s="282"/>
      <c r="H15" s="283">
        <v>20.265669999999997</v>
      </c>
    </row>
    <row r="16" spans="2:8" ht="15" thickBot="1" x14ac:dyDescent="0.35">
      <c r="D16" s="220" t="s">
        <v>344</v>
      </c>
      <c r="E16" s="176"/>
      <c r="F16" s="284">
        <v>179.37041399999998</v>
      </c>
      <c r="G16" s="280"/>
      <c r="H16" s="285">
        <v>200.98702129999998</v>
      </c>
    </row>
    <row r="17" spans="2:8" ht="15.6" thickTop="1" thickBot="1" x14ac:dyDescent="0.35">
      <c r="D17" s="192" t="s">
        <v>44</v>
      </c>
      <c r="E17" s="179"/>
      <c r="F17" s="284">
        <v>21117.619946399998</v>
      </c>
      <c r="G17" s="284"/>
      <c r="H17" s="285">
        <v>3615.2051179999999</v>
      </c>
    </row>
    <row r="18" spans="2:8" ht="14.4" thickTop="1" x14ac:dyDescent="0.3"/>
    <row r="20" spans="2:8" ht="14.4" thickBot="1" x14ac:dyDescent="0.35">
      <c r="B20" s="68">
        <v>5</v>
      </c>
      <c r="D20" s="1" t="s">
        <v>342</v>
      </c>
    </row>
    <row r="21" spans="2:8" ht="14.4" thickTop="1" x14ac:dyDescent="0.3">
      <c r="C21" s="69"/>
      <c r="D21" s="413"/>
      <c r="E21" s="166"/>
      <c r="F21" s="167">
        <v>2013</v>
      </c>
      <c r="G21" s="167"/>
      <c r="H21" s="168">
        <v>2012</v>
      </c>
    </row>
    <row r="22" spans="2:8" x14ac:dyDescent="0.3">
      <c r="D22" s="414"/>
      <c r="E22" s="169"/>
      <c r="F22" s="160" t="s">
        <v>284</v>
      </c>
      <c r="G22" s="327"/>
      <c r="H22" s="170" t="s">
        <v>284</v>
      </c>
    </row>
    <row r="23" spans="2:8" x14ac:dyDescent="0.3">
      <c r="D23" s="171"/>
      <c r="E23" s="172"/>
      <c r="F23" s="173"/>
      <c r="G23" s="173"/>
      <c r="H23" s="174"/>
    </row>
    <row r="24" spans="2:8" ht="14.4" thickBot="1" x14ac:dyDescent="0.35">
      <c r="D24" s="204" t="s">
        <v>383</v>
      </c>
      <c r="E24" s="176"/>
      <c r="F24" s="244">
        <v>116656.17333000003</v>
      </c>
      <c r="G24" s="183"/>
      <c r="H24" s="245">
        <v>108678.49</v>
      </c>
    </row>
    <row r="25" spans="2:8" ht="15" thickTop="1" thickBot="1" x14ac:dyDescent="0.35">
      <c r="D25" s="192" t="s">
        <v>44</v>
      </c>
      <c r="E25" s="179"/>
      <c r="F25" s="246">
        <v>116656.17333000003</v>
      </c>
      <c r="G25" s="246"/>
      <c r="H25" s="247">
        <v>108678.49</v>
      </c>
    </row>
    <row r="26" spans="2:8" ht="14.4" thickTop="1" x14ac:dyDescent="0.3"/>
    <row r="27" spans="2:8" ht="14.4" thickBot="1" x14ac:dyDescent="0.35">
      <c r="B27" s="68">
        <v>6</v>
      </c>
      <c r="D27" s="1" t="s">
        <v>343</v>
      </c>
    </row>
    <row r="28" spans="2:8" ht="14.4" thickTop="1" x14ac:dyDescent="0.3">
      <c r="C28" s="69"/>
      <c r="D28" s="413"/>
      <c r="E28" s="166"/>
      <c r="F28" s="167">
        <v>2013</v>
      </c>
      <c r="G28" s="167"/>
      <c r="H28" s="168">
        <v>2012</v>
      </c>
    </row>
    <row r="29" spans="2:8" x14ac:dyDescent="0.3">
      <c r="D29" s="414"/>
      <c r="E29" s="169"/>
      <c r="F29" s="160" t="s">
        <v>284</v>
      </c>
      <c r="G29" s="327"/>
      <c r="H29" s="170" t="s">
        <v>284</v>
      </c>
    </row>
    <row r="30" spans="2:8" x14ac:dyDescent="0.3">
      <c r="D30" s="171"/>
      <c r="E30" s="172"/>
      <c r="F30" s="173"/>
      <c r="G30" s="173"/>
      <c r="H30" s="174"/>
    </row>
    <row r="31" spans="2:8" x14ac:dyDescent="0.3">
      <c r="D31" s="204" t="s">
        <v>401</v>
      </c>
      <c r="E31" s="172"/>
      <c r="F31" s="183"/>
      <c r="G31" s="183"/>
      <c r="H31" s="231">
        <v>3140.8589999999999</v>
      </c>
    </row>
    <row r="32" spans="2:8" x14ac:dyDescent="0.3">
      <c r="D32" s="204" t="s">
        <v>402</v>
      </c>
      <c r="E32" s="172"/>
      <c r="F32" s="183">
        <v>17134.45217</v>
      </c>
      <c r="G32" s="183"/>
      <c r="H32" s="231">
        <v>16026.72818</v>
      </c>
    </row>
    <row r="33" spans="2:8" x14ac:dyDescent="0.3">
      <c r="D33" s="204" t="s">
        <v>403</v>
      </c>
      <c r="E33" s="172"/>
      <c r="F33" s="183">
        <v>15130.26694</v>
      </c>
      <c r="G33" s="183"/>
      <c r="H33" s="231">
        <v>13855.449500000001</v>
      </c>
    </row>
    <row r="34" spans="2:8" x14ac:dyDescent="0.3">
      <c r="D34" s="204" t="s">
        <v>497</v>
      </c>
      <c r="E34" s="176"/>
      <c r="G34" s="2"/>
      <c r="H34" s="231">
        <v>25790.341</v>
      </c>
    </row>
    <row r="35" spans="2:8" x14ac:dyDescent="0.3">
      <c r="D35" s="204" t="s">
        <v>498</v>
      </c>
      <c r="E35" s="176"/>
      <c r="F35" s="183">
        <v>7579.384</v>
      </c>
      <c r="G35" s="183"/>
      <c r="H35" s="231">
        <v>6406.78</v>
      </c>
    </row>
    <row r="36" spans="2:8" x14ac:dyDescent="0.3">
      <c r="D36" s="204" t="s">
        <v>404</v>
      </c>
      <c r="E36" s="176"/>
      <c r="F36" s="391">
        <v>-1745.8589208900087</v>
      </c>
      <c r="G36" s="391"/>
      <c r="H36" s="323">
        <v>-4863.160167935157</v>
      </c>
    </row>
    <row r="37" spans="2:8" x14ac:dyDescent="0.3">
      <c r="D37" s="204" t="s">
        <v>491</v>
      </c>
      <c r="E37" s="176"/>
      <c r="F37" s="286">
        <v>0.82099999999999995</v>
      </c>
      <c r="G37" s="286"/>
      <c r="H37" s="279"/>
    </row>
    <row r="38" spans="2:8" ht="14.4" thickBot="1" x14ac:dyDescent="0.35">
      <c r="D38" s="204" t="s">
        <v>520</v>
      </c>
      <c r="E38" s="176"/>
      <c r="F38" s="244">
        <v>2001.5216399999999</v>
      </c>
      <c r="G38" s="183"/>
      <c r="H38" s="245">
        <v>11310.863800000001</v>
      </c>
    </row>
    <row r="39" spans="2:8" ht="15" thickTop="1" thickBot="1" x14ac:dyDescent="0.35">
      <c r="D39" s="192" t="s">
        <v>44</v>
      </c>
      <c r="E39" s="179"/>
      <c r="F39" s="246">
        <v>40100.586829109991</v>
      </c>
      <c r="G39" s="246"/>
      <c r="H39" s="247">
        <v>71667.861312064837</v>
      </c>
    </row>
    <row r="40" spans="2:8" ht="14.4" thickTop="1" x14ac:dyDescent="0.3"/>
    <row r="41" spans="2:8" ht="14.4" thickBot="1" x14ac:dyDescent="0.35">
      <c r="D41" s="1" t="s">
        <v>50</v>
      </c>
    </row>
    <row r="42" spans="2:8" ht="14.4" thickTop="1" x14ac:dyDescent="0.3">
      <c r="B42" s="68">
        <v>7</v>
      </c>
      <c r="C42" s="69"/>
      <c r="D42" s="413"/>
      <c r="E42" s="166"/>
      <c r="F42" s="167">
        <v>2013</v>
      </c>
      <c r="G42" s="167"/>
      <c r="H42" s="168">
        <v>2012</v>
      </c>
    </row>
    <row r="43" spans="2:8" x14ac:dyDescent="0.3">
      <c r="D43" s="414"/>
      <c r="E43" s="169"/>
      <c r="F43" s="160" t="s">
        <v>284</v>
      </c>
      <c r="G43" s="327"/>
      <c r="H43" s="170" t="s">
        <v>284</v>
      </c>
    </row>
    <row r="44" spans="2:8" x14ac:dyDescent="0.3">
      <c r="D44" s="171"/>
      <c r="E44" s="172"/>
      <c r="F44" s="173"/>
      <c r="G44" s="173"/>
      <c r="H44" s="174"/>
    </row>
    <row r="45" spans="2:8" x14ac:dyDescent="0.3">
      <c r="D45" s="175" t="s">
        <v>483</v>
      </c>
      <c r="E45" s="176"/>
      <c r="F45" s="309">
        <v>648667.40408000001</v>
      </c>
      <c r="G45" s="309"/>
      <c r="H45" s="310">
        <v>676369.74050319928</v>
      </c>
    </row>
    <row r="46" spans="2:8" x14ac:dyDescent="0.3">
      <c r="D46" s="311" t="s">
        <v>488</v>
      </c>
      <c r="E46" s="312"/>
      <c r="F46" s="313">
        <v>63721.988749999997</v>
      </c>
      <c r="G46" s="313"/>
      <c r="H46" s="314"/>
    </row>
    <row r="47" spans="2:8" x14ac:dyDescent="0.3">
      <c r="D47" s="311" t="s">
        <v>484</v>
      </c>
      <c r="E47" s="312"/>
      <c r="F47" s="313">
        <v>4806.6417899999997</v>
      </c>
      <c r="G47" s="313"/>
      <c r="H47" s="314"/>
    </row>
    <row r="48" spans="2:8" x14ac:dyDescent="0.3">
      <c r="D48" s="311" t="s">
        <v>485</v>
      </c>
      <c r="E48" s="312"/>
      <c r="F48" s="313">
        <v>100287.75217000001</v>
      </c>
      <c r="G48" s="313"/>
      <c r="H48" s="314"/>
    </row>
    <row r="49" spans="2:8" x14ac:dyDescent="0.3">
      <c r="D49" s="311" t="s">
        <v>487</v>
      </c>
      <c r="E49" s="312"/>
      <c r="F49" s="313">
        <v>11604.757119999998</v>
      </c>
      <c r="G49" s="313"/>
      <c r="H49" s="314"/>
    </row>
    <row r="50" spans="2:8" x14ac:dyDescent="0.3">
      <c r="D50" s="311" t="s">
        <v>486</v>
      </c>
      <c r="E50" s="312"/>
      <c r="F50" s="313">
        <v>269046.48522999999</v>
      </c>
      <c r="G50" s="313"/>
      <c r="H50" s="314"/>
    </row>
    <row r="51" spans="2:8" x14ac:dyDescent="0.3">
      <c r="D51" s="311" t="s">
        <v>489</v>
      </c>
      <c r="E51" s="312"/>
      <c r="F51" s="313">
        <v>199199.77901999999</v>
      </c>
      <c r="G51" s="313"/>
      <c r="H51" s="314"/>
    </row>
    <row r="52" spans="2:8" x14ac:dyDescent="0.3">
      <c r="D52" s="175" t="s">
        <v>384</v>
      </c>
      <c r="E52" s="176"/>
      <c r="F52" s="309">
        <v>2130.29369</v>
      </c>
      <c r="G52" s="309"/>
      <c r="H52" s="310">
        <v>16067.60865</v>
      </c>
    </row>
    <row r="53" spans="2:8" ht="14.4" thickBot="1" x14ac:dyDescent="0.35">
      <c r="D53" s="175" t="s">
        <v>385</v>
      </c>
      <c r="E53" s="176"/>
      <c r="F53" s="315">
        <v>5475.3665300000002</v>
      </c>
      <c r="G53" s="309"/>
      <c r="H53" s="316">
        <v>3561.5033199999998</v>
      </c>
    </row>
    <row r="54" spans="2:8" ht="15" thickTop="1" thickBot="1" x14ac:dyDescent="0.35">
      <c r="D54" s="178"/>
      <c r="E54" s="179"/>
      <c r="F54" s="246">
        <v>656273.06429999997</v>
      </c>
      <c r="G54" s="246"/>
      <c r="H54" s="247">
        <v>695998.85247319925</v>
      </c>
    </row>
    <row r="55" spans="2:8" ht="14.4" thickTop="1" x14ac:dyDescent="0.3"/>
    <row r="56" spans="2:8" ht="14.4" thickBot="1" x14ac:dyDescent="0.35">
      <c r="B56" s="68">
        <v>8</v>
      </c>
      <c r="D56" s="1" t="s">
        <v>53</v>
      </c>
    </row>
    <row r="57" spans="2:8" ht="14.4" thickTop="1" x14ac:dyDescent="0.3">
      <c r="C57" s="69"/>
      <c r="D57" s="413"/>
      <c r="E57" s="166"/>
      <c r="F57" s="167">
        <v>2013</v>
      </c>
      <c r="G57" s="167"/>
      <c r="H57" s="168">
        <v>2012</v>
      </c>
    </row>
    <row r="58" spans="2:8" x14ac:dyDescent="0.3">
      <c r="D58" s="414"/>
      <c r="E58" s="169"/>
      <c r="F58" s="160" t="s">
        <v>284</v>
      </c>
      <c r="G58" s="327"/>
      <c r="H58" s="170" t="s">
        <v>284</v>
      </c>
    </row>
    <row r="59" spans="2:8" ht="7.95" customHeight="1" x14ac:dyDescent="0.3">
      <c r="D59" s="171"/>
      <c r="E59" s="172"/>
      <c r="F59" s="173"/>
      <c r="G59" s="173"/>
      <c r="H59" s="174"/>
    </row>
    <row r="60" spans="2:8" x14ac:dyDescent="0.3">
      <c r="D60" s="204" t="s">
        <v>490</v>
      </c>
      <c r="E60" s="176"/>
      <c r="F60" s="397">
        <v>66121.838569999978</v>
      </c>
      <c r="G60" s="287"/>
      <c r="H60" s="228"/>
    </row>
    <row r="61" spans="2:8" x14ac:dyDescent="0.3">
      <c r="D61" s="204" t="s">
        <v>529</v>
      </c>
      <c r="E61" s="176"/>
      <c r="F61" s="287">
        <v>-52659.10598</v>
      </c>
      <c r="G61" s="287"/>
      <c r="H61" s="228"/>
    </row>
    <row r="62" spans="2:8" x14ac:dyDescent="0.3">
      <c r="D62" s="204" t="s">
        <v>471</v>
      </c>
      <c r="E62" s="176"/>
      <c r="F62" s="287">
        <v>-52659.104543000052</v>
      </c>
      <c r="G62" s="287"/>
      <c r="H62" s="228">
        <v>-52659.104543000052</v>
      </c>
    </row>
    <row r="63" spans="2:8" x14ac:dyDescent="0.3">
      <c r="D63" s="204" t="s">
        <v>425</v>
      </c>
      <c r="E63" s="176"/>
      <c r="F63" s="223">
        <v>66957.063800000062</v>
      </c>
      <c r="G63" s="223"/>
      <c r="H63" s="228">
        <v>66957.063800000062</v>
      </c>
    </row>
    <row r="64" spans="2:8" x14ac:dyDescent="0.3">
      <c r="D64" s="204" t="s">
        <v>457</v>
      </c>
      <c r="E64" s="176"/>
      <c r="F64" s="223">
        <v>67216.600000000006</v>
      </c>
      <c r="G64" s="223"/>
      <c r="H64" s="224">
        <v>67216.600000000006</v>
      </c>
    </row>
    <row r="65" spans="2:8" x14ac:dyDescent="0.3">
      <c r="D65" s="204" t="s">
        <v>386</v>
      </c>
      <c r="E65" s="176"/>
      <c r="F65" s="223">
        <v>198915.39300000001</v>
      </c>
      <c r="G65" s="223"/>
      <c r="H65" s="224">
        <v>198915.39300000001</v>
      </c>
    </row>
    <row r="66" spans="2:8" x14ac:dyDescent="0.3">
      <c r="D66" s="204" t="s">
        <v>387</v>
      </c>
      <c r="E66" s="176"/>
      <c r="F66" s="223">
        <v>117002.003</v>
      </c>
      <c r="G66" s="223"/>
      <c r="H66" s="224">
        <v>117002.003</v>
      </c>
    </row>
    <row r="67" spans="2:8" ht="14.4" thickBot="1" x14ac:dyDescent="0.35">
      <c r="D67" s="204" t="s">
        <v>388</v>
      </c>
      <c r="E67" s="176"/>
      <c r="F67" s="242">
        <v>76500</v>
      </c>
      <c r="G67" s="223"/>
      <c r="H67" s="243">
        <v>76500</v>
      </c>
    </row>
    <row r="68" spans="2:8" ht="15" thickTop="1" thickBot="1" x14ac:dyDescent="0.35">
      <c r="D68" s="192" t="s">
        <v>44</v>
      </c>
      <c r="E68" s="179"/>
      <c r="F68" s="161">
        <v>487394.68784699996</v>
      </c>
      <c r="G68" s="161"/>
      <c r="H68" s="222">
        <v>473931.95525700005</v>
      </c>
    </row>
    <row r="69" spans="2:8" ht="14.4" thickTop="1" x14ac:dyDescent="0.3">
      <c r="D69" s="19"/>
      <c r="E69" s="19"/>
      <c r="F69" s="162"/>
      <c r="G69" s="162"/>
      <c r="H69" s="162"/>
    </row>
    <row r="70" spans="2:8" ht="14.4" thickBot="1" x14ac:dyDescent="0.35">
      <c r="B70" s="68">
        <v>9</v>
      </c>
      <c r="D70" s="19" t="s">
        <v>405</v>
      </c>
      <c r="E70" s="19"/>
      <c r="F70" s="162"/>
      <c r="G70" s="162"/>
      <c r="H70" s="162"/>
    </row>
    <row r="71" spans="2:8" ht="14.4" thickTop="1" x14ac:dyDescent="0.3">
      <c r="C71" s="69"/>
      <c r="D71" s="413"/>
      <c r="E71" s="166"/>
      <c r="F71" s="167">
        <v>2013</v>
      </c>
      <c r="G71" s="167"/>
      <c r="H71" s="168">
        <v>2012</v>
      </c>
    </row>
    <row r="72" spans="2:8" x14ac:dyDescent="0.3">
      <c r="D72" s="414"/>
      <c r="E72" s="169"/>
      <c r="F72" s="160" t="s">
        <v>284</v>
      </c>
      <c r="G72" s="327"/>
      <c r="H72" s="170" t="s">
        <v>284</v>
      </c>
    </row>
    <row r="73" spans="2:8" ht="7.95" customHeight="1" x14ac:dyDescent="0.3">
      <c r="D73" s="171"/>
      <c r="E73" s="172"/>
      <c r="F73" s="173"/>
      <c r="G73" s="173"/>
      <c r="H73" s="174"/>
    </row>
    <row r="74" spans="2:8" x14ac:dyDescent="0.3">
      <c r="D74" s="204" t="s">
        <v>406</v>
      </c>
      <c r="E74" s="176"/>
      <c r="F74" s="223">
        <v>21617.8</v>
      </c>
      <c r="G74" s="223"/>
      <c r="H74" s="224">
        <v>21617.8</v>
      </c>
    </row>
    <row r="75" spans="2:8" ht="14.4" thickBot="1" x14ac:dyDescent="0.35">
      <c r="D75" s="204" t="s">
        <v>417</v>
      </c>
      <c r="E75" s="176"/>
      <c r="F75" s="242">
        <v>75000</v>
      </c>
      <c r="G75" s="223"/>
      <c r="H75" s="243">
        <v>75000</v>
      </c>
    </row>
    <row r="76" spans="2:8" ht="15" thickTop="1" thickBot="1" x14ac:dyDescent="0.35">
      <c r="D76" s="192" t="s">
        <v>44</v>
      </c>
      <c r="E76" s="179"/>
      <c r="F76" s="161">
        <v>96617.8</v>
      </c>
      <c r="G76" s="161"/>
      <c r="H76" s="222">
        <v>96617.8</v>
      </c>
    </row>
    <row r="77" spans="2:8" ht="14.4" thickTop="1" x14ac:dyDescent="0.3">
      <c r="D77" s="19"/>
      <c r="E77" s="19"/>
      <c r="F77" s="162"/>
      <c r="G77" s="162"/>
      <c r="H77" s="162"/>
    </row>
    <row r="78" spans="2:8" ht="28.2" thickBot="1" x14ac:dyDescent="0.35">
      <c r="B78" s="68">
        <v>11</v>
      </c>
      <c r="D78" s="19" t="s">
        <v>408</v>
      </c>
      <c r="E78" s="19"/>
      <c r="F78" s="162"/>
      <c r="G78" s="162"/>
      <c r="H78" s="162"/>
    </row>
    <row r="79" spans="2:8" ht="14.4" thickTop="1" x14ac:dyDescent="0.3">
      <c r="C79" s="69"/>
      <c r="D79" s="413"/>
      <c r="E79" s="166"/>
      <c r="F79" s="167">
        <v>2013</v>
      </c>
      <c r="G79" s="167"/>
      <c r="H79" s="168">
        <v>2012</v>
      </c>
    </row>
    <row r="80" spans="2:8" x14ac:dyDescent="0.3">
      <c r="D80" s="414"/>
      <c r="E80" s="169"/>
      <c r="F80" s="160" t="s">
        <v>284</v>
      </c>
      <c r="G80" s="327"/>
      <c r="H80" s="170" t="s">
        <v>284</v>
      </c>
    </row>
    <row r="81" spans="2:8" x14ac:dyDescent="0.3">
      <c r="D81" s="177"/>
      <c r="E81" s="2"/>
      <c r="F81" s="173"/>
      <c r="G81" s="173"/>
      <c r="H81" s="174"/>
    </row>
    <row r="82" spans="2:8" x14ac:dyDescent="0.3">
      <c r="D82" s="171" t="s">
        <v>375</v>
      </c>
      <c r="E82" s="225"/>
      <c r="F82" s="183">
        <v>312064.93609919993</v>
      </c>
      <c r="G82" s="183"/>
      <c r="H82" s="231">
        <v>328201.07814999996</v>
      </c>
    </row>
    <row r="83" spans="2:8" x14ac:dyDescent="0.3">
      <c r="D83" s="171" t="s">
        <v>407</v>
      </c>
      <c r="E83" s="225"/>
      <c r="F83" s="183">
        <v>112159.99999999999</v>
      </c>
      <c r="G83" s="183"/>
      <c r="H83" s="231">
        <v>113347.349</v>
      </c>
    </row>
    <row r="84" spans="2:8" x14ac:dyDescent="0.3">
      <c r="D84" s="171" t="s">
        <v>380</v>
      </c>
      <c r="E84" s="225"/>
      <c r="F84" s="183">
        <v>71919.069764</v>
      </c>
      <c r="G84" s="183"/>
      <c r="H84" s="231">
        <v>69794.909</v>
      </c>
    </row>
    <row r="85" spans="2:8" x14ac:dyDescent="0.3">
      <c r="D85" s="171" t="s">
        <v>376</v>
      </c>
      <c r="E85" s="225"/>
      <c r="F85" s="183">
        <v>42805.597619999993</v>
      </c>
      <c r="G85" s="183"/>
      <c r="H85" s="231"/>
    </row>
    <row r="86" spans="2:8" ht="14.4" thickBot="1" x14ac:dyDescent="0.35">
      <c r="D86" s="260" t="s">
        <v>460</v>
      </c>
      <c r="E86" s="2"/>
      <c r="F86" s="244">
        <v>6.0297073999999995</v>
      </c>
      <c r="G86" s="183"/>
      <c r="H86" s="245">
        <v>5.7806500000000236</v>
      </c>
    </row>
    <row r="87" spans="2:8" ht="15" thickTop="1" thickBot="1" x14ac:dyDescent="0.35">
      <c r="D87" s="192" t="s">
        <v>44</v>
      </c>
      <c r="E87" s="227"/>
      <c r="F87" s="246">
        <v>538955.63319059997</v>
      </c>
      <c r="G87" s="246"/>
      <c r="H87" s="247">
        <v>511349.1167999999</v>
      </c>
    </row>
    <row r="88" spans="2:8" ht="14.4" thickTop="1" x14ac:dyDescent="0.3">
      <c r="D88" s="71"/>
      <c r="E88" s="71"/>
      <c r="F88" s="162"/>
      <c r="G88" s="162"/>
      <c r="H88" s="162"/>
    </row>
    <row r="89" spans="2:8" ht="14.4" thickBot="1" x14ac:dyDescent="0.35">
      <c r="B89" s="68">
        <v>12</v>
      </c>
      <c r="D89" s="71" t="s">
        <v>345</v>
      </c>
      <c r="E89" s="71"/>
      <c r="F89" s="162"/>
      <c r="G89" s="162"/>
      <c r="H89" s="162"/>
    </row>
    <row r="90" spans="2:8" ht="14.4" thickTop="1" x14ac:dyDescent="0.3">
      <c r="D90" s="413"/>
      <c r="E90" s="166"/>
      <c r="F90" s="167">
        <v>2013</v>
      </c>
      <c r="G90" s="167"/>
      <c r="H90" s="168">
        <v>2012</v>
      </c>
    </row>
    <row r="91" spans="2:8" x14ac:dyDescent="0.3">
      <c r="D91" s="414"/>
      <c r="E91" s="169"/>
      <c r="F91" s="160" t="s">
        <v>284</v>
      </c>
      <c r="G91" s="327"/>
      <c r="H91" s="170" t="s">
        <v>284</v>
      </c>
    </row>
    <row r="92" spans="2:8" x14ac:dyDescent="0.3">
      <c r="D92" s="171"/>
      <c r="E92" s="172"/>
      <c r="F92" s="173"/>
      <c r="G92" s="173"/>
      <c r="H92" s="174"/>
    </row>
    <row r="93" spans="2:8" ht="14.4" thickBot="1" x14ac:dyDescent="0.35">
      <c r="D93" s="204" t="s">
        <v>389</v>
      </c>
      <c r="E93" s="176"/>
      <c r="F93" s="244">
        <v>433511.38816999999</v>
      </c>
      <c r="G93" s="183"/>
      <c r="H93" s="245">
        <v>266701.30599999998</v>
      </c>
    </row>
    <row r="94" spans="2:8" ht="15" thickTop="1" thickBot="1" x14ac:dyDescent="0.35">
      <c r="D94" s="192" t="s">
        <v>44</v>
      </c>
      <c r="E94" s="179"/>
      <c r="F94" s="236">
        <v>433511.38816999999</v>
      </c>
      <c r="G94" s="236"/>
      <c r="H94" s="237">
        <v>266701.30599999998</v>
      </c>
    </row>
    <row r="95" spans="2:8" ht="14.4" thickTop="1" x14ac:dyDescent="0.3"/>
    <row r="96" spans="2:8" ht="14.4" thickBot="1" x14ac:dyDescent="0.35">
      <c r="B96" s="68">
        <v>13</v>
      </c>
      <c r="D96" s="1" t="s">
        <v>363</v>
      </c>
    </row>
    <row r="97" spans="2:8" ht="14.4" thickTop="1" x14ac:dyDescent="0.3">
      <c r="C97" s="69"/>
      <c r="D97" s="413"/>
      <c r="E97" s="166"/>
      <c r="F97" s="167">
        <v>2013</v>
      </c>
      <c r="G97" s="167"/>
      <c r="H97" s="168">
        <v>2012</v>
      </c>
    </row>
    <row r="98" spans="2:8" x14ac:dyDescent="0.3">
      <c r="D98" s="414"/>
      <c r="E98" s="169"/>
      <c r="F98" s="160" t="s">
        <v>284</v>
      </c>
      <c r="G98" s="327"/>
      <c r="H98" s="170" t="s">
        <v>284</v>
      </c>
    </row>
    <row r="99" spans="2:8" x14ac:dyDescent="0.3">
      <c r="D99" s="171"/>
      <c r="E99" s="172"/>
      <c r="F99" s="173"/>
      <c r="G99" s="173"/>
      <c r="H99" s="174"/>
    </row>
    <row r="100" spans="2:8" ht="14.4" thickBot="1" x14ac:dyDescent="0.35">
      <c r="D100" s="175" t="s">
        <v>409</v>
      </c>
      <c r="E100" s="176"/>
      <c r="F100" s="244">
        <v>3938.6979999999999</v>
      </c>
      <c r="G100" s="183"/>
      <c r="H100" s="245">
        <v>2160.27</v>
      </c>
    </row>
    <row r="101" spans="2:8" ht="15" thickTop="1" thickBot="1" x14ac:dyDescent="0.35">
      <c r="D101" s="192" t="s">
        <v>44</v>
      </c>
      <c r="E101" s="179"/>
      <c r="F101" s="246">
        <v>3938.6979999999999</v>
      </c>
      <c r="G101" s="246"/>
      <c r="H101" s="247">
        <v>2160.27</v>
      </c>
    </row>
    <row r="102" spans="2:8" ht="14.4" thickTop="1" x14ac:dyDescent="0.3">
      <c r="D102" s="19"/>
      <c r="E102" s="19"/>
      <c r="F102" s="162"/>
      <c r="G102" s="162"/>
      <c r="H102" s="162"/>
    </row>
    <row r="103" spans="2:8" ht="14.4" thickBot="1" x14ac:dyDescent="0.35">
      <c r="B103" s="68">
        <v>14</v>
      </c>
      <c r="D103" s="19" t="s">
        <v>346</v>
      </c>
      <c r="E103" s="19"/>
      <c r="F103" s="162"/>
      <c r="G103" s="162"/>
      <c r="H103" s="162"/>
    </row>
    <row r="104" spans="2:8" ht="14.4" thickTop="1" x14ac:dyDescent="0.3">
      <c r="C104" s="69"/>
      <c r="D104" s="413"/>
      <c r="E104" s="166"/>
      <c r="F104" s="167">
        <v>2013</v>
      </c>
      <c r="G104" s="167"/>
      <c r="H104" s="168">
        <v>2012</v>
      </c>
    </row>
    <row r="105" spans="2:8" x14ac:dyDescent="0.3">
      <c r="D105" s="414"/>
      <c r="E105" s="169"/>
      <c r="F105" s="160" t="s">
        <v>284</v>
      </c>
      <c r="G105" s="327"/>
      <c r="H105" s="170" t="s">
        <v>284</v>
      </c>
    </row>
    <row r="106" spans="2:8" x14ac:dyDescent="0.3">
      <c r="D106" s="171"/>
      <c r="E106" s="172"/>
      <c r="F106" s="173"/>
      <c r="G106" s="173"/>
      <c r="H106" s="174"/>
    </row>
    <row r="107" spans="2:8" x14ac:dyDescent="0.3">
      <c r="D107" s="204" t="s">
        <v>390</v>
      </c>
      <c r="E107" s="176"/>
      <c r="F107" s="183">
        <v>1713.7466899999999</v>
      </c>
      <c r="G107" s="183"/>
      <c r="H107" s="231">
        <v>14166.06358</v>
      </c>
    </row>
    <row r="108" spans="2:8" x14ac:dyDescent="0.3">
      <c r="D108" s="204" t="s">
        <v>391</v>
      </c>
      <c r="E108" s="176"/>
      <c r="F108" s="183">
        <v>1148.752</v>
      </c>
      <c r="G108" s="183"/>
      <c r="H108" s="231">
        <v>1160.2329999999999</v>
      </c>
    </row>
    <row r="109" spans="2:8" x14ac:dyDescent="0.3">
      <c r="D109" s="204" t="s">
        <v>392</v>
      </c>
      <c r="E109" s="176"/>
      <c r="F109" s="183">
        <v>64.510999999999996</v>
      </c>
      <c r="G109" s="183"/>
      <c r="H109" s="231">
        <v>304.36599999999999</v>
      </c>
    </row>
    <row r="110" spans="2:8" ht="14.4" thickBot="1" x14ac:dyDescent="0.35">
      <c r="D110" s="204" t="s">
        <v>410</v>
      </c>
      <c r="E110" s="176"/>
      <c r="F110" s="244">
        <v>36.75</v>
      </c>
      <c r="G110" s="183"/>
      <c r="H110" s="245">
        <v>45.75</v>
      </c>
    </row>
    <row r="111" spans="2:8" ht="15" thickTop="1" thickBot="1" x14ac:dyDescent="0.35">
      <c r="D111" s="192" t="s">
        <v>44</v>
      </c>
      <c r="E111" s="179"/>
      <c r="F111" s="246">
        <v>2963.7596899999999</v>
      </c>
      <c r="G111" s="246"/>
      <c r="H111" s="247">
        <v>15676.41258</v>
      </c>
    </row>
    <row r="112" spans="2:8" ht="14.4" thickTop="1" x14ac:dyDescent="0.3"/>
    <row r="113" spans="2:8" ht="14.4" thickBot="1" x14ac:dyDescent="0.35">
      <c r="B113" s="68">
        <v>15</v>
      </c>
      <c r="D113" s="1" t="s">
        <v>393</v>
      </c>
    </row>
    <row r="114" spans="2:8" ht="14.4" thickTop="1" x14ac:dyDescent="0.3">
      <c r="C114" s="69"/>
      <c r="D114" s="413"/>
      <c r="E114" s="166"/>
      <c r="F114" s="167">
        <v>2013</v>
      </c>
      <c r="G114" s="167"/>
      <c r="H114" s="168">
        <v>2012</v>
      </c>
    </row>
    <row r="115" spans="2:8" x14ac:dyDescent="0.3">
      <c r="D115" s="414"/>
      <c r="E115" s="169"/>
      <c r="F115" s="160" t="s">
        <v>284</v>
      </c>
      <c r="G115" s="327"/>
      <c r="H115" s="170" t="s">
        <v>284</v>
      </c>
    </row>
    <row r="116" spans="2:8" x14ac:dyDescent="0.3">
      <c r="D116" s="171"/>
      <c r="E116" s="172"/>
      <c r="F116" s="173"/>
      <c r="G116" s="173"/>
      <c r="H116" s="174"/>
    </row>
    <row r="117" spans="2:8" x14ac:dyDescent="0.3">
      <c r="D117" s="171" t="s">
        <v>492</v>
      </c>
      <c r="E117" s="172"/>
      <c r="F117" s="223">
        <v>1415.84503</v>
      </c>
      <c r="G117" s="223"/>
      <c r="H117" s="231">
        <v>6803.6642499999998</v>
      </c>
    </row>
    <row r="118" spans="2:8" x14ac:dyDescent="0.3">
      <c r="D118" s="204" t="s">
        <v>461</v>
      </c>
      <c r="E118" s="176"/>
      <c r="F118" s="223">
        <v>111448.25588</v>
      </c>
      <c r="G118" s="223"/>
      <c r="H118" s="231">
        <v>117938.58064</v>
      </c>
    </row>
    <row r="119" spans="2:8" x14ac:dyDescent="0.3">
      <c r="D119" s="204" t="s">
        <v>462</v>
      </c>
      <c r="E119" s="176"/>
      <c r="F119" s="223">
        <v>299763.74137000006</v>
      </c>
      <c r="G119" s="223"/>
      <c r="H119" s="231">
        <v>294760.09480000002</v>
      </c>
    </row>
    <row r="120" spans="2:8" ht="14.4" thickBot="1" x14ac:dyDescent="0.35">
      <c r="D120" s="204" t="s">
        <v>411</v>
      </c>
      <c r="E120" s="176"/>
      <c r="F120" s="240">
        <v>18</v>
      </c>
      <c r="G120" s="392"/>
      <c r="H120" s="241">
        <v>13.5</v>
      </c>
    </row>
    <row r="121" spans="2:8" ht="15" thickTop="1" thickBot="1" x14ac:dyDescent="0.35">
      <c r="D121" s="192" t="s">
        <v>44</v>
      </c>
      <c r="E121" s="179"/>
      <c r="F121" s="161">
        <v>412645.84228000004</v>
      </c>
      <c r="G121" s="161"/>
      <c r="H121" s="222">
        <v>419515.83969000005</v>
      </c>
    </row>
    <row r="122" spans="2:8" ht="14.4" thickTop="1" x14ac:dyDescent="0.3"/>
    <row r="123" spans="2:8" ht="14.4" thickBot="1" x14ac:dyDescent="0.35">
      <c r="B123" s="68">
        <v>16</v>
      </c>
      <c r="D123" s="1" t="s">
        <v>394</v>
      </c>
    </row>
    <row r="124" spans="2:8" ht="14.4" thickTop="1" x14ac:dyDescent="0.3">
      <c r="C124" s="69"/>
      <c r="D124" s="413"/>
      <c r="E124" s="166"/>
      <c r="F124" s="167">
        <v>2013</v>
      </c>
      <c r="G124" s="167"/>
      <c r="H124" s="168">
        <v>2012</v>
      </c>
    </row>
    <row r="125" spans="2:8" x14ac:dyDescent="0.3">
      <c r="D125" s="414"/>
      <c r="E125" s="169"/>
      <c r="F125" s="160" t="s">
        <v>284</v>
      </c>
      <c r="G125" s="327"/>
      <c r="H125" s="170" t="s">
        <v>284</v>
      </c>
    </row>
    <row r="126" spans="2:8" x14ac:dyDescent="0.3">
      <c r="D126" s="177"/>
      <c r="E126" s="2"/>
      <c r="F126" s="173"/>
      <c r="G126" s="173"/>
      <c r="H126" s="174"/>
    </row>
    <row r="127" spans="2:8" x14ac:dyDescent="0.3">
      <c r="D127" s="171" t="s">
        <v>375</v>
      </c>
      <c r="E127" s="225"/>
      <c r="F127" s="183">
        <v>0</v>
      </c>
      <c r="G127" s="183"/>
      <c r="H127" s="231">
        <v>49993.679499999998</v>
      </c>
    </row>
    <row r="128" spans="2:8" x14ac:dyDescent="0.3">
      <c r="D128" s="171" t="s">
        <v>374</v>
      </c>
      <c r="E128" s="225"/>
      <c r="F128" s="183">
        <v>17410.293967999998</v>
      </c>
      <c r="G128" s="183"/>
      <c r="H128" s="231">
        <v>54426.178690000001</v>
      </c>
    </row>
    <row r="129" spans="2:8" x14ac:dyDescent="0.3">
      <c r="D129" s="171" t="s">
        <v>407</v>
      </c>
      <c r="E129" s="225"/>
      <c r="F129" s="183">
        <v>92531.999999999985</v>
      </c>
      <c r="G129" s="183"/>
      <c r="H129" s="231">
        <v>110555.28</v>
      </c>
    </row>
    <row r="130" spans="2:8" ht="28.2" thickBot="1" x14ac:dyDescent="0.35">
      <c r="D130" s="171" t="s">
        <v>412</v>
      </c>
      <c r="E130" s="225"/>
      <c r="F130" s="244">
        <v>42688.042724000006</v>
      </c>
      <c r="G130" s="183"/>
      <c r="H130" s="245">
        <v>31375.848000000002</v>
      </c>
    </row>
    <row r="131" spans="2:8" ht="15" thickTop="1" thickBot="1" x14ac:dyDescent="0.35">
      <c r="D131" s="192" t="s">
        <v>44</v>
      </c>
      <c r="E131" s="227"/>
      <c r="F131" s="246">
        <v>152630.33669199998</v>
      </c>
      <c r="G131" s="246"/>
      <c r="H131" s="247">
        <v>246350.98619</v>
      </c>
    </row>
    <row r="132" spans="2:8" ht="14.4" thickTop="1" x14ac:dyDescent="0.3"/>
    <row r="133" spans="2:8" ht="14.4" thickBot="1" x14ac:dyDescent="0.35">
      <c r="B133" s="68">
        <v>17</v>
      </c>
      <c r="D133" s="1" t="s">
        <v>347</v>
      </c>
    </row>
    <row r="134" spans="2:8" ht="14.4" thickTop="1" x14ac:dyDescent="0.3">
      <c r="C134" s="69"/>
      <c r="D134" s="413"/>
      <c r="E134" s="166"/>
      <c r="F134" s="167">
        <v>2013</v>
      </c>
      <c r="G134" s="167"/>
      <c r="H134" s="168">
        <v>2012</v>
      </c>
    </row>
    <row r="135" spans="2:8" x14ac:dyDescent="0.3">
      <c r="D135" s="414"/>
      <c r="E135" s="169"/>
      <c r="F135" s="160" t="s">
        <v>284</v>
      </c>
      <c r="G135" s="327"/>
      <c r="H135" s="170" t="s">
        <v>284</v>
      </c>
    </row>
    <row r="136" spans="2:8" x14ac:dyDescent="0.3">
      <c r="D136" s="177"/>
      <c r="E136" s="2"/>
      <c r="F136" s="173"/>
      <c r="G136" s="173"/>
      <c r="H136" s="174"/>
    </row>
    <row r="137" spans="2:8" x14ac:dyDescent="0.3">
      <c r="D137" s="219" t="s">
        <v>518</v>
      </c>
      <c r="E137" s="225"/>
      <c r="F137" s="183">
        <v>191711.2</v>
      </c>
      <c r="G137" s="183">
        <v>122855.6</v>
      </c>
      <c r="H137" s="231">
        <v>191711.2</v>
      </c>
    </row>
    <row r="138" spans="2:8" x14ac:dyDescent="0.3">
      <c r="D138" s="219" t="s">
        <v>513</v>
      </c>
      <c r="E138" s="225"/>
      <c r="F138" s="183">
        <v>143288.67500000002</v>
      </c>
      <c r="G138" s="183"/>
      <c r="H138" s="231">
        <v>143288.67500000002</v>
      </c>
    </row>
    <row r="139" spans="2:8" x14ac:dyDescent="0.3">
      <c r="D139" s="219" t="s">
        <v>395</v>
      </c>
      <c r="E139" s="225"/>
      <c r="F139" s="183">
        <v>142288.67500000002</v>
      </c>
      <c r="G139" s="183"/>
      <c r="H139" s="231">
        <v>142288.67500000002</v>
      </c>
    </row>
    <row r="140" spans="2:8" x14ac:dyDescent="0.3">
      <c r="D140" s="219" t="s">
        <v>396</v>
      </c>
      <c r="E140" s="225"/>
      <c r="F140" s="183">
        <v>95855.6</v>
      </c>
      <c r="G140" s="183"/>
      <c r="H140" s="231">
        <v>95855.6</v>
      </c>
    </row>
    <row r="141" spans="2:8" x14ac:dyDescent="0.3">
      <c r="D141" s="219" t="s">
        <v>515</v>
      </c>
      <c r="E141" s="225"/>
      <c r="F141" s="183">
        <v>95855.6</v>
      </c>
      <c r="G141" s="183"/>
      <c r="H141" s="231">
        <v>95855.6</v>
      </c>
    </row>
    <row r="142" spans="2:8" x14ac:dyDescent="0.3">
      <c r="D142" s="219" t="s">
        <v>514</v>
      </c>
      <c r="E142" s="225"/>
      <c r="F142" s="183">
        <v>95853.6</v>
      </c>
      <c r="G142" s="183"/>
      <c r="H142" s="231">
        <v>95853.6</v>
      </c>
    </row>
    <row r="143" spans="2:8" x14ac:dyDescent="0.3">
      <c r="D143" s="219" t="s">
        <v>516</v>
      </c>
      <c r="E143" s="225"/>
      <c r="F143" s="183">
        <v>95755.6</v>
      </c>
      <c r="G143" s="183"/>
      <c r="H143" s="231">
        <v>95755.6</v>
      </c>
    </row>
    <row r="144" spans="2:8" x14ac:dyDescent="0.3">
      <c r="D144" s="219" t="s">
        <v>517</v>
      </c>
      <c r="E144" s="225"/>
      <c r="F144" s="183">
        <v>89855.6</v>
      </c>
      <c r="G144" s="183"/>
      <c r="H144" s="231">
        <v>89855.6</v>
      </c>
    </row>
    <row r="145" spans="4:8" ht="14.4" thickBot="1" x14ac:dyDescent="0.35">
      <c r="D145" s="219"/>
      <c r="E145" s="225"/>
      <c r="F145" s="244"/>
      <c r="G145" s="183"/>
      <c r="H145" s="245"/>
    </row>
    <row r="146" spans="4:8" ht="15" thickTop="1" thickBot="1" x14ac:dyDescent="0.35">
      <c r="D146" s="226"/>
      <c r="E146" s="227"/>
      <c r="F146" s="246">
        <v>950464.54999999993</v>
      </c>
      <c r="G146" s="246"/>
      <c r="H146" s="247">
        <v>950464.54999999993</v>
      </c>
    </row>
    <row r="147" spans="4:8" ht="14.4" thickTop="1" x14ac:dyDescent="0.3"/>
  </sheetData>
  <sortState ref="D72:G76">
    <sortCondition descending="1" ref="F72:F76"/>
  </sortState>
  <mergeCells count="13">
    <mergeCell ref="D134:D135"/>
    <mergeCell ref="D104:D105"/>
    <mergeCell ref="D97:D98"/>
    <mergeCell ref="D90:D91"/>
    <mergeCell ref="D3:D4"/>
    <mergeCell ref="D21:D22"/>
    <mergeCell ref="D28:D29"/>
    <mergeCell ref="D42:D43"/>
    <mergeCell ref="D57:D58"/>
    <mergeCell ref="D79:D80"/>
    <mergeCell ref="D114:D115"/>
    <mergeCell ref="D124:D125"/>
    <mergeCell ref="D71:D72"/>
  </mergeCells>
  <printOptions horizontalCentered="1"/>
  <pageMargins left="0.7" right="0.7" top="0.5" bottom="0.25" header="0.3" footer="0.3"/>
  <pageSetup orientation="portrait" r:id="rId1"/>
  <rowBreaks count="2" manualBreakCount="2">
    <brk id="55" max="16383" man="1"/>
    <brk id="11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0000"/>
  </sheetPr>
  <dimension ref="B2:N39"/>
  <sheetViews>
    <sheetView showGridLines="0" defaultGridColor="0" colorId="18" zoomScale="90" zoomScaleNormal="90" zoomScaleSheetLayoutView="100" workbookViewId="0">
      <selection activeCell="M17" sqref="M17"/>
    </sheetView>
  </sheetViews>
  <sheetFormatPr defaultColWidth="9.109375" defaultRowHeight="14.4" x14ac:dyDescent="0.3"/>
  <cols>
    <col min="1" max="1" width="1.33203125" style="341" customWidth="1"/>
    <col min="2" max="2" width="5.77734375" style="367" bestFit="1" customWidth="1"/>
    <col min="3" max="3" width="1" style="367" customWidth="1"/>
    <col min="4" max="4" width="56.6640625" style="341" bestFit="1" customWidth="1"/>
    <col min="5" max="5" width="1.44140625" style="341" customWidth="1"/>
    <col min="6" max="6" width="9.6640625" style="341" customWidth="1"/>
    <col min="7" max="7" width="1.44140625" style="341" customWidth="1"/>
    <col min="8" max="8" width="15.6640625" style="341" bestFit="1" customWidth="1"/>
    <col min="9" max="9" width="1.6640625" style="368" customWidth="1"/>
    <col min="10" max="10" width="15" style="341" customWidth="1"/>
    <col min="11" max="11" width="4.109375" style="367" customWidth="1"/>
    <col min="12" max="12" width="3.88671875" style="341" customWidth="1"/>
    <col min="13" max="13" width="38" style="341" bestFit="1" customWidth="1"/>
    <col min="14" max="14" width="35" style="341" hidden="1" customWidth="1"/>
    <col min="15" max="15" width="17.88671875" style="341" bestFit="1" customWidth="1"/>
    <col min="16" max="16" width="18.44140625" style="341" bestFit="1" customWidth="1"/>
    <col min="17" max="17" width="2.33203125" style="341" customWidth="1"/>
    <col min="18" max="18" width="9.109375" style="341"/>
    <col min="19" max="19" width="10.33203125" style="341" bestFit="1" customWidth="1"/>
    <col min="20" max="16384" width="9.109375" style="341"/>
  </cols>
  <sheetData>
    <row r="2" spans="2:14" ht="12.75" customHeight="1" x14ac:dyDescent="0.3">
      <c r="B2" s="415" t="s">
        <v>12</v>
      </c>
      <c r="C2" s="339"/>
      <c r="D2" s="415" t="s">
        <v>20</v>
      </c>
      <c r="E2" s="339"/>
      <c r="F2" s="415" t="s">
        <v>177</v>
      </c>
      <c r="G2" s="339"/>
      <c r="H2" s="417" t="s">
        <v>13</v>
      </c>
      <c r="I2" s="417"/>
      <c r="J2" s="417"/>
      <c r="K2" s="340"/>
    </row>
    <row r="3" spans="2:14" x14ac:dyDescent="0.3">
      <c r="B3" s="415"/>
      <c r="C3" s="339"/>
      <c r="D3" s="416"/>
      <c r="E3" s="339"/>
      <c r="F3" s="416"/>
      <c r="G3" s="339"/>
      <c r="H3" s="342">
        <v>41639</v>
      </c>
      <c r="I3" s="343"/>
      <c r="J3" s="342">
        <v>41274</v>
      </c>
      <c r="K3" s="341"/>
      <c r="N3" s="344"/>
    </row>
    <row r="4" spans="2:14" ht="9" customHeight="1" x14ac:dyDescent="0.3">
      <c r="B4" s="339"/>
      <c r="C4" s="339"/>
      <c r="D4" s="339"/>
      <c r="E4" s="339"/>
      <c r="F4" s="339"/>
      <c r="G4" s="339"/>
      <c r="H4" s="345"/>
      <c r="I4" s="345"/>
      <c r="J4" s="346"/>
      <c r="K4" s="341"/>
      <c r="N4" s="344"/>
    </row>
    <row r="5" spans="2:14" x14ac:dyDescent="0.3">
      <c r="B5" s="347">
        <v>1</v>
      </c>
      <c r="C5" s="347"/>
      <c r="D5" s="348" t="s">
        <v>97</v>
      </c>
      <c r="E5" s="348"/>
      <c r="F5" s="377">
        <v>18</v>
      </c>
      <c r="G5" s="348"/>
      <c r="H5" s="349">
        <v>1297672450.1900001</v>
      </c>
      <c r="I5" s="349"/>
      <c r="J5" s="349">
        <v>1014554267.5400001</v>
      </c>
      <c r="K5" s="341"/>
      <c r="N5" s="344"/>
    </row>
    <row r="6" spans="2:14" x14ac:dyDescent="0.3">
      <c r="B6" s="347">
        <v>2</v>
      </c>
      <c r="C6" s="347"/>
      <c r="D6" s="350" t="s">
        <v>98</v>
      </c>
      <c r="E6" s="350"/>
      <c r="F6" s="377">
        <v>19</v>
      </c>
      <c r="G6" s="348"/>
      <c r="H6" s="349">
        <v>41558877.43</v>
      </c>
      <c r="I6" s="349"/>
      <c r="J6" s="349">
        <v>24026777.460000001</v>
      </c>
      <c r="K6" s="341"/>
      <c r="N6" s="344"/>
    </row>
    <row r="7" spans="2:14" x14ac:dyDescent="0.3">
      <c r="B7" s="347">
        <v>3</v>
      </c>
      <c r="C7" s="347"/>
      <c r="D7" s="350" t="s">
        <v>418</v>
      </c>
      <c r="E7" s="350"/>
      <c r="F7" s="377">
        <v>20</v>
      </c>
      <c r="G7" s="351"/>
      <c r="H7" s="352">
        <v>-12023451.75</v>
      </c>
      <c r="I7" s="352"/>
      <c r="J7" s="352">
        <v>-26517154.84</v>
      </c>
      <c r="K7" s="341"/>
      <c r="N7" s="344"/>
    </row>
    <row r="8" spans="2:14" x14ac:dyDescent="0.3">
      <c r="B8" s="347">
        <v>4</v>
      </c>
      <c r="C8" s="347"/>
      <c r="D8" s="350" t="s">
        <v>99</v>
      </c>
      <c r="E8" s="350"/>
      <c r="F8" s="377">
        <v>21</v>
      </c>
      <c r="G8" s="353"/>
      <c r="H8" s="352">
        <v>-1039681455.3000001</v>
      </c>
      <c r="I8" s="352"/>
      <c r="J8" s="352">
        <v>-701989319.36000001</v>
      </c>
      <c r="K8" s="341"/>
      <c r="N8" s="344"/>
    </row>
    <row r="9" spans="2:14" x14ac:dyDescent="0.3">
      <c r="B9" s="347">
        <v>5</v>
      </c>
      <c r="C9" s="347"/>
      <c r="D9" s="348" t="s">
        <v>100</v>
      </c>
      <c r="E9" s="348"/>
      <c r="F9" s="377">
        <v>22</v>
      </c>
      <c r="G9" s="354"/>
      <c r="H9" s="352">
        <v>-61385885</v>
      </c>
      <c r="I9" s="352"/>
      <c r="J9" s="352">
        <v>-58057041</v>
      </c>
      <c r="K9" s="341"/>
      <c r="N9" s="344"/>
    </row>
    <row r="10" spans="2:14" x14ac:dyDescent="0.3">
      <c r="B10" s="347">
        <v>6</v>
      </c>
      <c r="C10" s="347"/>
      <c r="D10" s="350" t="s">
        <v>245</v>
      </c>
      <c r="E10" s="350"/>
      <c r="F10" s="377">
        <v>23</v>
      </c>
      <c r="G10" s="353"/>
      <c r="H10" s="352">
        <v>-159120752.28999999</v>
      </c>
      <c r="I10" s="352"/>
      <c r="J10" s="352">
        <v>-117606639.81914839</v>
      </c>
      <c r="K10" s="341"/>
      <c r="N10" s="344"/>
    </row>
    <row r="11" spans="2:14" x14ac:dyDescent="0.3">
      <c r="B11" s="347">
        <v>7</v>
      </c>
      <c r="C11" s="347"/>
      <c r="D11" s="350" t="s">
        <v>504</v>
      </c>
      <c r="E11" s="350"/>
      <c r="F11" s="377">
        <v>24</v>
      </c>
      <c r="G11" s="353"/>
      <c r="H11" s="352">
        <v>-113696019.54999998</v>
      </c>
      <c r="I11" s="352"/>
      <c r="J11" s="352">
        <v>-62647575.120000005</v>
      </c>
      <c r="K11" s="341"/>
      <c r="N11" s="344"/>
    </row>
    <row r="12" spans="2:14" x14ac:dyDescent="0.3">
      <c r="B12" s="347"/>
      <c r="C12" s="347"/>
      <c r="D12" s="350"/>
      <c r="E12" s="350"/>
      <c r="F12" s="377"/>
      <c r="G12" s="353"/>
      <c r="H12" s="355"/>
      <c r="I12" s="352"/>
      <c r="J12" s="355"/>
      <c r="K12" s="341"/>
      <c r="N12" s="344"/>
    </row>
    <row r="13" spans="2:14" x14ac:dyDescent="0.3">
      <c r="B13" s="347" t="s">
        <v>5</v>
      </c>
      <c r="C13" s="347"/>
      <c r="D13" s="356" t="s">
        <v>503</v>
      </c>
      <c r="E13" s="350"/>
      <c r="F13" s="377"/>
      <c r="G13" s="353"/>
      <c r="H13" s="352">
        <v>-46676236.269999921</v>
      </c>
      <c r="I13" s="352"/>
      <c r="J13" s="352">
        <v>71763314.860851675</v>
      </c>
      <c r="K13" s="341"/>
      <c r="N13" s="344"/>
    </row>
    <row r="14" spans="2:14" x14ac:dyDescent="0.3">
      <c r="B14" s="347"/>
      <c r="C14" s="347"/>
      <c r="D14" s="350"/>
      <c r="E14" s="350"/>
      <c r="F14" s="377"/>
      <c r="G14" s="353"/>
      <c r="H14" s="352"/>
      <c r="I14" s="352"/>
      <c r="J14" s="352"/>
      <c r="K14" s="341"/>
      <c r="N14" s="344"/>
    </row>
    <row r="15" spans="2:14" x14ac:dyDescent="0.3">
      <c r="B15" s="347">
        <v>8</v>
      </c>
      <c r="C15" s="347"/>
      <c r="D15" s="350" t="s">
        <v>101</v>
      </c>
      <c r="E15" s="351"/>
      <c r="F15" s="377"/>
      <c r="G15" s="353"/>
      <c r="H15" s="357"/>
      <c r="I15" s="357"/>
      <c r="J15" s="357"/>
      <c r="K15" s="341"/>
      <c r="N15" s="344"/>
    </row>
    <row r="16" spans="2:14" x14ac:dyDescent="0.3">
      <c r="B16" s="347">
        <v>9</v>
      </c>
      <c r="C16" s="347"/>
      <c r="D16" s="350" t="s">
        <v>102</v>
      </c>
      <c r="E16" s="351"/>
      <c r="F16" s="377"/>
      <c r="G16" s="353"/>
      <c r="H16" s="357"/>
      <c r="I16" s="357"/>
      <c r="J16" s="357"/>
      <c r="K16" s="341"/>
      <c r="N16" s="344"/>
    </row>
    <row r="17" spans="2:14" x14ac:dyDescent="0.3">
      <c r="B17" s="347">
        <v>10</v>
      </c>
      <c r="C17" s="347"/>
      <c r="D17" s="350" t="s">
        <v>103</v>
      </c>
      <c r="E17" s="350"/>
      <c r="F17" s="377"/>
      <c r="G17" s="353"/>
      <c r="H17" s="352">
        <v>-119984589.86999997</v>
      </c>
      <c r="I17" s="352"/>
      <c r="J17" s="352">
        <v>-111916094.8515</v>
      </c>
      <c r="K17" s="341"/>
      <c r="N17" s="344"/>
    </row>
    <row r="18" spans="2:14" x14ac:dyDescent="0.3">
      <c r="B18" s="376">
        <v>10.1</v>
      </c>
      <c r="C18" s="347"/>
      <c r="D18" s="358" t="s">
        <v>111</v>
      </c>
      <c r="E18" s="351"/>
      <c r="F18" s="377"/>
      <c r="G18" s="353"/>
      <c r="H18" s="357"/>
      <c r="I18" s="357"/>
      <c r="J18" s="357"/>
      <c r="K18" s="341"/>
      <c r="N18" s="344"/>
    </row>
    <row r="19" spans="2:14" x14ac:dyDescent="0.3">
      <c r="B19" s="376">
        <v>10.199999999999999</v>
      </c>
      <c r="C19" s="347"/>
      <c r="D19" s="358" t="s">
        <v>104</v>
      </c>
      <c r="E19" s="351"/>
      <c r="F19" s="377">
        <v>25</v>
      </c>
      <c r="G19" s="353"/>
      <c r="H19" s="357">
        <v>-43929055.899999999</v>
      </c>
      <c r="I19" s="357"/>
      <c r="J19" s="357">
        <v>-40476250.019999996</v>
      </c>
      <c r="K19" s="341"/>
      <c r="N19" s="344"/>
    </row>
    <row r="20" spans="2:14" x14ac:dyDescent="0.3">
      <c r="B20" s="376">
        <v>10.3</v>
      </c>
      <c r="C20" s="347"/>
      <c r="D20" s="358" t="s">
        <v>105</v>
      </c>
      <c r="E20" s="351"/>
      <c r="F20" s="377">
        <v>26</v>
      </c>
      <c r="G20" s="353"/>
      <c r="H20" s="357">
        <v>-1437134.5399999991</v>
      </c>
      <c r="I20" s="357"/>
      <c r="J20" s="357">
        <v>-26479777.061500002</v>
      </c>
      <c r="K20" s="341"/>
      <c r="N20" s="344"/>
    </row>
    <row r="21" spans="2:14" x14ac:dyDescent="0.3">
      <c r="B21" s="376">
        <v>10.4</v>
      </c>
      <c r="C21" s="347"/>
      <c r="D21" s="358" t="s">
        <v>106</v>
      </c>
      <c r="E21" s="351"/>
      <c r="F21" s="377">
        <v>27</v>
      </c>
      <c r="G21" s="353"/>
      <c r="H21" s="357">
        <v>-74618399.429999977</v>
      </c>
      <c r="I21" s="357"/>
      <c r="J21" s="357">
        <v>-44960067.770000003</v>
      </c>
      <c r="K21" s="341"/>
      <c r="N21" s="344"/>
    </row>
    <row r="22" spans="2:14" x14ac:dyDescent="0.3">
      <c r="B22" s="347"/>
      <c r="C22" s="347"/>
      <c r="D22" s="351"/>
      <c r="E22" s="351"/>
      <c r="F22" s="377"/>
      <c r="G22" s="353"/>
      <c r="H22" s="357"/>
      <c r="I22" s="357"/>
      <c r="J22" s="357"/>
      <c r="K22" s="341"/>
      <c r="N22" s="344"/>
    </row>
    <row r="23" spans="2:14" x14ac:dyDescent="0.3">
      <c r="B23" s="347" t="s">
        <v>9</v>
      </c>
      <c r="C23" s="347"/>
      <c r="D23" s="356" t="s">
        <v>110</v>
      </c>
      <c r="E23" s="350"/>
      <c r="F23" s="377"/>
      <c r="G23" s="353"/>
      <c r="H23" s="352">
        <v>-119984589.86999997</v>
      </c>
      <c r="I23" s="352"/>
      <c r="J23" s="352">
        <v>-111916094.8515</v>
      </c>
      <c r="K23" s="341"/>
      <c r="N23" s="344"/>
    </row>
    <row r="24" spans="2:14" x14ac:dyDescent="0.3">
      <c r="B24" s="347"/>
      <c r="C24" s="347"/>
      <c r="D24" s="359"/>
      <c r="E24" s="359"/>
      <c r="F24" s="377"/>
      <c r="G24" s="353"/>
      <c r="H24" s="360"/>
      <c r="I24" s="357"/>
      <c r="J24" s="360"/>
      <c r="K24" s="341"/>
      <c r="N24" s="344"/>
    </row>
    <row r="25" spans="2:14" x14ac:dyDescent="0.3">
      <c r="B25" s="347" t="s">
        <v>8</v>
      </c>
      <c r="C25" s="347"/>
      <c r="D25" s="356" t="s">
        <v>107</v>
      </c>
      <c r="E25" s="350"/>
      <c r="F25" s="377"/>
      <c r="G25" s="353"/>
      <c r="H25" s="352">
        <v>-166660826.1399999</v>
      </c>
      <c r="I25" s="352"/>
      <c r="J25" s="352">
        <v>-40152779.990648329</v>
      </c>
      <c r="K25" s="341"/>
      <c r="N25" s="344"/>
    </row>
    <row r="26" spans="2:14" x14ac:dyDescent="0.3">
      <c r="B26" s="347"/>
      <c r="C26" s="347"/>
      <c r="D26" s="350"/>
      <c r="E26" s="350"/>
      <c r="F26" s="377"/>
      <c r="G26" s="353"/>
      <c r="H26" s="352"/>
      <c r="I26" s="352"/>
      <c r="J26" s="352"/>
      <c r="K26" s="341"/>
      <c r="N26" s="344"/>
    </row>
    <row r="27" spans="2:14" x14ac:dyDescent="0.3">
      <c r="B27" s="347">
        <v>11</v>
      </c>
      <c r="C27" s="347"/>
      <c r="D27" s="356" t="s">
        <v>108</v>
      </c>
      <c r="E27" s="351"/>
      <c r="F27" s="378">
        <v>28</v>
      </c>
      <c r="G27" s="353"/>
      <c r="H27" s="396">
        <v>1745858.9208900086</v>
      </c>
      <c r="I27" s="396"/>
      <c r="J27" s="396">
        <v>4863159.2719351752</v>
      </c>
      <c r="K27" s="341"/>
      <c r="N27" s="344"/>
    </row>
    <row r="28" spans="2:14" x14ac:dyDescent="0.3">
      <c r="B28" s="347"/>
      <c r="C28" s="347"/>
      <c r="D28" s="351"/>
      <c r="E28" s="351"/>
      <c r="F28" s="377"/>
      <c r="G28" s="353"/>
      <c r="H28" s="357"/>
      <c r="I28" s="357"/>
      <c r="J28" s="357"/>
      <c r="K28" s="341"/>
      <c r="N28" s="344"/>
    </row>
    <row r="29" spans="2:14" ht="15" thickBot="1" x14ac:dyDescent="0.35">
      <c r="B29" s="361" t="s">
        <v>11</v>
      </c>
      <c r="C29" s="347"/>
      <c r="D29" s="356" t="s">
        <v>109</v>
      </c>
      <c r="E29" s="350"/>
      <c r="F29" s="377"/>
      <c r="G29" s="353"/>
      <c r="H29" s="362">
        <v>-168406685.0608899</v>
      </c>
      <c r="I29" s="352"/>
      <c r="J29" s="362">
        <v>-45015939.262583502</v>
      </c>
      <c r="K29" s="341"/>
      <c r="N29" s="344"/>
    </row>
    <row r="30" spans="2:14" ht="15" thickTop="1" x14ac:dyDescent="0.3">
      <c r="B30" s="361"/>
      <c r="C30" s="347"/>
      <c r="D30" s="351"/>
      <c r="E30" s="351"/>
      <c r="F30" s="363"/>
      <c r="G30" s="353"/>
      <c r="H30" s="364"/>
      <c r="I30" s="364"/>
      <c r="J30" s="365"/>
      <c r="K30" s="341"/>
      <c r="N30" s="344"/>
    </row>
    <row r="31" spans="2:14" x14ac:dyDescent="0.3">
      <c r="B31" s="361"/>
      <c r="C31" s="347"/>
      <c r="D31" s="351"/>
      <c r="E31" s="351"/>
      <c r="F31" s="363"/>
      <c r="G31" s="353"/>
      <c r="H31" s="364"/>
      <c r="I31" s="364"/>
      <c r="J31" s="365"/>
      <c r="K31" s="341"/>
      <c r="N31" s="344"/>
    </row>
    <row r="32" spans="2:14" x14ac:dyDescent="0.3">
      <c r="B32" s="361"/>
      <c r="C32" s="347"/>
      <c r="D32" s="350"/>
      <c r="E32" s="350"/>
      <c r="F32" s="353"/>
      <c r="G32" s="353"/>
      <c r="H32" s="364"/>
      <c r="I32" s="364"/>
      <c r="J32" s="365"/>
      <c r="K32" s="341"/>
      <c r="N32" s="344"/>
    </row>
    <row r="33" spans="2:14" x14ac:dyDescent="0.3">
      <c r="B33" s="347"/>
      <c r="C33" s="347"/>
      <c r="D33" s="353"/>
      <c r="E33" s="353"/>
      <c r="F33" s="354"/>
      <c r="G33" s="354"/>
      <c r="H33" s="366"/>
      <c r="I33" s="366"/>
      <c r="J33" s="347"/>
      <c r="K33" s="341"/>
      <c r="N33" s="344"/>
    </row>
    <row r="34" spans="2:14" x14ac:dyDescent="0.3">
      <c r="K34" s="341"/>
      <c r="N34" s="344"/>
    </row>
    <row r="35" spans="2:14" x14ac:dyDescent="0.3">
      <c r="J35" s="369"/>
    </row>
    <row r="36" spans="2:14" x14ac:dyDescent="0.3">
      <c r="H36" s="370"/>
      <c r="I36" s="371"/>
      <c r="J36" s="369"/>
    </row>
    <row r="37" spans="2:14" x14ac:dyDescent="0.3">
      <c r="H37" s="372"/>
      <c r="I37" s="373"/>
    </row>
    <row r="39" spans="2:14" x14ac:dyDescent="0.3">
      <c r="H39" s="374"/>
      <c r="I39" s="375"/>
    </row>
  </sheetData>
  <mergeCells count="4">
    <mergeCell ref="B2:B3"/>
    <mergeCell ref="D2:D3"/>
    <mergeCell ref="F2:F3"/>
    <mergeCell ref="H2:J2"/>
  </mergeCells>
  <printOptions horizontalCentered="1"/>
  <pageMargins left="0.34" right="0.4" top="1" bottom="1" header="0.5" footer="0.5"/>
  <pageSetup paperSize="9" scale="95" orientation="portrait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2:I131"/>
  <sheetViews>
    <sheetView showGridLines="0" zoomScaleNormal="100" zoomScaleSheetLayoutView="115" workbookViewId="0">
      <selection activeCell="J1" sqref="J1:S1048576"/>
    </sheetView>
  </sheetViews>
  <sheetFormatPr defaultColWidth="9.109375" defaultRowHeight="13.8" x14ac:dyDescent="0.3"/>
  <cols>
    <col min="1" max="1" width="1.44140625" style="1" customWidth="1"/>
    <col min="2" max="2" width="3.109375" style="1" customWidth="1"/>
    <col min="3" max="3" width="1.6640625" style="70" customWidth="1"/>
    <col min="4" max="4" width="35.6640625" style="1" customWidth="1"/>
    <col min="5" max="5" width="2.109375" style="1" customWidth="1"/>
    <col min="6" max="7" width="9.77734375" style="1" bestFit="1" customWidth="1"/>
    <col min="8" max="8" width="2.6640625" style="1" customWidth="1"/>
    <col min="9" max="9" width="4.5546875" style="1" customWidth="1"/>
    <col min="10" max="16384" width="9.109375" style="1"/>
  </cols>
  <sheetData>
    <row r="2" spans="2:7" ht="14.4" thickBot="1" x14ac:dyDescent="0.35">
      <c r="B2" s="68">
        <v>18</v>
      </c>
      <c r="D2" s="1" t="s">
        <v>348</v>
      </c>
    </row>
    <row r="3" spans="2:7" ht="14.4" thickTop="1" x14ac:dyDescent="0.3">
      <c r="D3" s="413"/>
      <c r="E3" s="166"/>
      <c r="F3" s="167">
        <v>2013</v>
      </c>
      <c r="G3" s="168">
        <v>2012</v>
      </c>
    </row>
    <row r="4" spans="2:7" x14ac:dyDescent="0.3">
      <c r="D4" s="414"/>
      <c r="E4" s="169"/>
      <c r="F4" s="160" t="s">
        <v>284</v>
      </c>
      <c r="G4" s="170" t="s">
        <v>284</v>
      </c>
    </row>
    <row r="5" spans="2:7" x14ac:dyDescent="0.3">
      <c r="D5" s="171"/>
      <c r="E5" s="172"/>
      <c r="F5" s="173"/>
      <c r="G5" s="174"/>
    </row>
    <row r="6" spans="2:7" x14ac:dyDescent="0.3">
      <c r="D6" s="272" t="s">
        <v>479</v>
      </c>
      <c r="E6" s="176"/>
      <c r="F6" s="308">
        <v>1278324.7853900001</v>
      </c>
      <c r="G6" s="298">
        <v>1005330.24002</v>
      </c>
    </row>
    <row r="7" spans="2:7" ht="14.4" thickBot="1" x14ac:dyDescent="0.35">
      <c r="D7" s="272" t="s">
        <v>480</v>
      </c>
      <c r="E7" s="176"/>
      <c r="F7" s="299">
        <v>19347.664800000002</v>
      </c>
      <c r="G7" s="300">
        <v>9224.0275200000178</v>
      </c>
    </row>
    <row r="8" spans="2:7" ht="15" thickTop="1" thickBot="1" x14ac:dyDescent="0.35">
      <c r="D8" s="192" t="s">
        <v>44</v>
      </c>
      <c r="E8" s="179"/>
      <c r="F8" s="236">
        <v>1297672.45019</v>
      </c>
      <c r="G8" s="237">
        <v>1014554.26754</v>
      </c>
    </row>
    <row r="9" spans="2:7" ht="14.4" thickTop="1" x14ac:dyDescent="0.3">
      <c r="D9" s="180"/>
      <c r="E9" s="180"/>
      <c r="F9" s="163"/>
      <c r="G9" s="163"/>
    </row>
    <row r="10" spans="2:7" ht="14.4" thickBot="1" x14ac:dyDescent="0.35">
      <c r="B10" s="68">
        <v>19</v>
      </c>
      <c r="D10" s="19" t="s">
        <v>415</v>
      </c>
      <c r="E10" s="19"/>
      <c r="F10" s="163"/>
      <c r="G10" s="163"/>
    </row>
    <row r="11" spans="2:7" ht="14.4" thickTop="1" x14ac:dyDescent="0.3">
      <c r="D11" s="413"/>
      <c r="E11" s="166"/>
      <c r="F11" s="167">
        <v>2013</v>
      </c>
      <c r="G11" s="168">
        <v>2012</v>
      </c>
    </row>
    <row r="12" spans="2:7" x14ac:dyDescent="0.3">
      <c r="D12" s="414"/>
      <c r="E12" s="169"/>
      <c r="F12" s="160" t="s">
        <v>284</v>
      </c>
      <c r="G12" s="170" t="s">
        <v>284</v>
      </c>
    </row>
    <row r="13" spans="2:7" x14ac:dyDescent="0.3">
      <c r="D13" s="325"/>
      <c r="E13" s="169"/>
      <c r="F13" s="327"/>
      <c r="G13" s="328"/>
    </row>
    <row r="14" spans="2:7" x14ac:dyDescent="0.3">
      <c r="D14" s="272" t="s">
        <v>472</v>
      </c>
      <c r="E14" s="324"/>
      <c r="F14" s="331">
        <v>33578.805249999998</v>
      </c>
      <c r="G14" s="298"/>
    </row>
    <row r="15" spans="2:7" x14ac:dyDescent="0.3">
      <c r="D15" s="273" t="s">
        <v>455</v>
      </c>
      <c r="E15" s="176"/>
      <c r="F15" s="297">
        <v>3999.9866699999998</v>
      </c>
      <c r="G15" s="298">
        <v>3433.3135699999998</v>
      </c>
    </row>
    <row r="16" spans="2:7" x14ac:dyDescent="0.3">
      <c r="D16" s="272" t="s">
        <v>397</v>
      </c>
      <c r="E16" s="176"/>
      <c r="F16" s="297">
        <v>3715.1230099999998</v>
      </c>
      <c r="G16" s="298">
        <v>2985.9183900000003</v>
      </c>
    </row>
    <row r="17" spans="2:9" ht="14.4" thickBot="1" x14ac:dyDescent="0.35">
      <c r="D17" s="273" t="s">
        <v>398</v>
      </c>
      <c r="E17" s="176"/>
      <c r="F17" s="299">
        <v>264.96249999999998</v>
      </c>
      <c r="G17" s="300">
        <v>17607.5455</v>
      </c>
    </row>
    <row r="18" spans="2:9" ht="15" thickTop="1" thickBot="1" x14ac:dyDescent="0.35">
      <c r="D18" s="192" t="s">
        <v>44</v>
      </c>
      <c r="E18" s="179"/>
      <c r="F18" s="236">
        <v>41558.87743</v>
      </c>
      <c r="G18" s="237">
        <v>24026.777460000001</v>
      </c>
    </row>
    <row r="19" spans="2:9" ht="14.4" thickTop="1" x14ac:dyDescent="0.3"/>
    <row r="20" spans="2:9" ht="14.4" thickBot="1" x14ac:dyDescent="0.35">
      <c r="B20" s="68">
        <v>20</v>
      </c>
      <c r="D20" s="1" t="s">
        <v>419</v>
      </c>
    </row>
    <row r="21" spans="2:9" ht="14.4" thickTop="1" x14ac:dyDescent="0.3">
      <c r="D21" s="413"/>
      <c r="E21" s="166"/>
      <c r="F21" s="167">
        <v>2013</v>
      </c>
      <c r="G21" s="168">
        <v>2012</v>
      </c>
    </row>
    <row r="22" spans="2:9" x14ac:dyDescent="0.3">
      <c r="D22" s="414"/>
      <c r="E22" s="169"/>
      <c r="F22" s="160" t="s">
        <v>284</v>
      </c>
      <c r="G22" s="170" t="s">
        <v>284</v>
      </c>
    </row>
    <row r="23" spans="2:9" x14ac:dyDescent="0.3">
      <c r="D23" s="325"/>
      <c r="E23" s="169"/>
      <c r="F23" s="327"/>
      <c r="G23" s="328"/>
    </row>
    <row r="24" spans="2:9" x14ac:dyDescent="0.3">
      <c r="D24" s="182" t="s">
        <v>420</v>
      </c>
      <c r="E24" s="172"/>
      <c r="F24" s="329">
        <v>-13937.314960000002</v>
      </c>
      <c r="G24" s="305">
        <v>-16097.451300000001</v>
      </c>
    </row>
    <row r="25" spans="2:9" ht="14.4" thickBot="1" x14ac:dyDescent="0.35">
      <c r="D25" s="184" t="s">
        <v>421</v>
      </c>
      <c r="E25" s="176"/>
      <c r="F25" s="306">
        <v>1913.8632100000004</v>
      </c>
      <c r="G25" s="307">
        <v>-10419.703539999999</v>
      </c>
    </row>
    <row r="26" spans="2:9" ht="15" thickTop="1" thickBot="1" x14ac:dyDescent="0.35">
      <c r="D26" s="192" t="s">
        <v>44</v>
      </c>
      <c r="E26" s="179"/>
      <c r="F26" s="235">
        <v>-12023.45175</v>
      </c>
      <c r="G26" s="185">
        <v>-26517.154839999999</v>
      </c>
    </row>
    <row r="27" spans="2:9" ht="14.4" thickTop="1" x14ac:dyDescent="0.3"/>
    <row r="28" spans="2:9" ht="14.4" thickBot="1" x14ac:dyDescent="0.35">
      <c r="B28" s="68">
        <v>21</v>
      </c>
      <c r="D28" s="1" t="s">
        <v>351</v>
      </c>
    </row>
    <row r="29" spans="2:9" ht="14.4" thickTop="1" x14ac:dyDescent="0.3">
      <c r="D29" s="413"/>
      <c r="E29" s="166"/>
      <c r="F29" s="167">
        <v>2013</v>
      </c>
      <c r="G29" s="168">
        <v>2012</v>
      </c>
    </row>
    <row r="30" spans="2:9" x14ac:dyDescent="0.3">
      <c r="D30" s="414"/>
      <c r="E30" s="169"/>
      <c r="F30" s="20" t="s">
        <v>285</v>
      </c>
      <c r="G30" s="186" t="s">
        <v>285</v>
      </c>
    </row>
    <row r="31" spans="2:9" ht="7.95" customHeight="1" x14ac:dyDescent="0.3">
      <c r="D31" s="175"/>
      <c r="E31" s="176"/>
      <c r="F31" s="187"/>
      <c r="G31" s="188"/>
    </row>
    <row r="32" spans="2:9" x14ac:dyDescent="0.3">
      <c r="D32" s="296" t="s">
        <v>428</v>
      </c>
      <c r="E32" s="176"/>
      <c r="F32" s="294">
        <v>258787.02038999999</v>
      </c>
      <c r="G32" s="295">
        <v>317084.92868000001</v>
      </c>
      <c r="I32" s="234"/>
    </row>
    <row r="33" spans="2:9" x14ac:dyDescent="0.3">
      <c r="D33" s="296" t="s">
        <v>475</v>
      </c>
      <c r="E33" s="176"/>
      <c r="F33" s="294">
        <v>355345.35953000002</v>
      </c>
      <c r="G33" s="295">
        <v>208187.13363999999</v>
      </c>
      <c r="I33" s="234"/>
    </row>
    <row r="34" spans="2:9" x14ac:dyDescent="0.3">
      <c r="D34" s="296" t="s">
        <v>474</v>
      </c>
      <c r="E34" s="176"/>
      <c r="F34" s="294">
        <v>178307.31575000001</v>
      </c>
      <c r="G34" s="295">
        <v>97092.223969999992</v>
      </c>
      <c r="I34" s="234"/>
    </row>
    <row r="35" spans="2:9" x14ac:dyDescent="0.3">
      <c r="D35" s="296" t="s">
        <v>476</v>
      </c>
      <c r="E35" s="176"/>
      <c r="F35" s="294">
        <v>166705.08394000001</v>
      </c>
      <c r="G35" s="295">
        <v>49270.276930000007</v>
      </c>
      <c r="I35" s="234"/>
    </row>
    <row r="36" spans="2:9" x14ac:dyDescent="0.3">
      <c r="D36" s="296" t="s">
        <v>429</v>
      </c>
      <c r="E36" s="176"/>
      <c r="F36" s="294">
        <v>46957.870440000006</v>
      </c>
      <c r="G36" s="295">
        <v>30354.756140000001</v>
      </c>
      <c r="I36" s="234"/>
    </row>
    <row r="37" spans="2:9" ht="14.4" thickBot="1" x14ac:dyDescent="0.35">
      <c r="D37" s="296" t="s">
        <v>496</v>
      </c>
      <c r="E37" s="176"/>
      <c r="F37" s="334">
        <v>33578.805249999998</v>
      </c>
      <c r="G37" s="335"/>
      <c r="I37" s="234"/>
    </row>
    <row r="38" spans="2:9" ht="15" thickTop="1" thickBot="1" x14ac:dyDescent="0.35">
      <c r="D38" s="191" t="s">
        <v>286</v>
      </c>
      <c r="E38" s="190"/>
      <c r="F38" s="235">
        <v>1039681.4553</v>
      </c>
      <c r="G38" s="247">
        <v>701989.31935999996</v>
      </c>
    </row>
    <row r="39" spans="2:9" ht="14.4" thickTop="1" x14ac:dyDescent="0.3">
      <c r="D39" s="21"/>
      <c r="E39" s="21"/>
      <c r="F39" s="162"/>
      <c r="G39" s="162"/>
    </row>
    <row r="40" spans="2:9" ht="14.4" thickBot="1" x14ac:dyDescent="0.35">
      <c r="B40" s="68">
        <v>22</v>
      </c>
      <c r="D40" s="1" t="s">
        <v>370</v>
      </c>
    </row>
    <row r="41" spans="2:9" ht="14.4" thickTop="1" x14ac:dyDescent="0.3">
      <c r="D41" s="413"/>
      <c r="E41" s="166"/>
      <c r="F41" s="167">
        <v>2013</v>
      </c>
      <c r="G41" s="168">
        <v>2012</v>
      </c>
    </row>
    <row r="42" spans="2:9" x14ac:dyDescent="0.3">
      <c r="D42" s="414"/>
      <c r="E42" s="169"/>
      <c r="F42" s="20" t="s">
        <v>285</v>
      </c>
      <c r="G42" s="186" t="s">
        <v>285</v>
      </c>
    </row>
    <row r="43" spans="2:9" x14ac:dyDescent="0.3">
      <c r="D43" s="175"/>
      <c r="E43" s="176"/>
      <c r="F43" s="187"/>
      <c r="G43" s="188"/>
    </row>
    <row r="44" spans="2:9" x14ac:dyDescent="0.3">
      <c r="D44" s="184" t="s">
        <v>357</v>
      </c>
      <c r="E44" s="189"/>
      <c r="F44" s="297">
        <v>48785.656999999999</v>
      </c>
      <c r="G44" s="301">
        <v>45838.582499999997</v>
      </c>
    </row>
    <row r="45" spans="2:9" x14ac:dyDescent="0.3">
      <c r="D45" s="184" t="s">
        <v>358</v>
      </c>
      <c r="E45" s="189"/>
      <c r="F45" s="297">
        <v>8129.0995000000003</v>
      </c>
      <c r="G45" s="301">
        <v>7797.3715000000002</v>
      </c>
    </row>
    <row r="46" spans="2:9" ht="14.4" thickBot="1" x14ac:dyDescent="0.35">
      <c r="D46" s="184" t="s">
        <v>414</v>
      </c>
      <c r="E46" s="176"/>
      <c r="F46" s="299">
        <v>4471.1284999999998</v>
      </c>
      <c r="G46" s="302">
        <v>4421.0870000000004</v>
      </c>
    </row>
    <row r="47" spans="2:9" ht="15" thickTop="1" thickBot="1" x14ac:dyDescent="0.35">
      <c r="D47" s="191" t="s">
        <v>286</v>
      </c>
      <c r="E47" s="190"/>
      <c r="F47" s="235">
        <v>61385.885000000002</v>
      </c>
      <c r="G47" s="222">
        <v>58057.040999999997</v>
      </c>
    </row>
    <row r="48" spans="2:9" ht="14.4" customHeight="1" thickTop="1" x14ac:dyDescent="0.3"/>
    <row r="49" spans="2:7" ht="14.4" thickBot="1" x14ac:dyDescent="0.35">
      <c r="B49" s="68">
        <v>23</v>
      </c>
      <c r="D49" s="1" t="s">
        <v>350</v>
      </c>
    </row>
    <row r="50" spans="2:7" ht="14.4" thickTop="1" x14ac:dyDescent="0.3">
      <c r="D50" s="413"/>
      <c r="E50" s="202"/>
      <c r="F50" s="194">
        <v>2013</v>
      </c>
      <c r="G50" s="195">
        <v>2012</v>
      </c>
    </row>
    <row r="51" spans="2:7" x14ac:dyDescent="0.3">
      <c r="D51" s="414"/>
      <c r="E51" s="203"/>
      <c r="F51" s="20" t="s">
        <v>285</v>
      </c>
      <c r="G51" s="186" t="s">
        <v>285</v>
      </c>
    </row>
    <row r="52" spans="2:7" x14ac:dyDescent="0.3">
      <c r="D52" s="175"/>
      <c r="E52" s="176"/>
      <c r="F52" s="187"/>
      <c r="G52" s="188"/>
    </row>
    <row r="53" spans="2:7" x14ac:dyDescent="0.3">
      <c r="D53" s="311" t="s">
        <v>399</v>
      </c>
      <c r="E53" s="176"/>
      <c r="F53" s="297">
        <v>106461.64631</v>
      </c>
      <c r="G53" s="298">
        <v>64947.533839148389</v>
      </c>
    </row>
    <row r="54" spans="2:7" ht="14.4" thickBot="1" x14ac:dyDescent="0.35">
      <c r="D54" s="311" t="s">
        <v>501</v>
      </c>
      <c r="E54" s="176"/>
      <c r="F54" s="306">
        <v>52659.10598</v>
      </c>
      <c r="G54" s="307">
        <v>52659.10598</v>
      </c>
    </row>
    <row r="55" spans="2:7" ht="15" thickTop="1" thickBot="1" x14ac:dyDescent="0.35">
      <c r="D55" s="191" t="s">
        <v>286</v>
      </c>
      <c r="E55" s="190"/>
      <c r="F55" s="246">
        <v>159120.75229</v>
      </c>
      <c r="G55" s="247">
        <v>117606.63981914839</v>
      </c>
    </row>
    <row r="56" spans="2:7" ht="14.4" thickTop="1" x14ac:dyDescent="0.3"/>
    <row r="57" spans="2:7" ht="14.4" thickBot="1" x14ac:dyDescent="0.35">
      <c r="B57" s="68">
        <v>24</v>
      </c>
      <c r="D57" s="21" t="s">
        <v>369</v>
      </c>
      <c r="E57" s="21"/>
      <c r="F57" s="162"/>
      <c r="G57" s="162"/>
    </row>
    <row r="58" spans="2:7" ht="14.4" thickTop="1" x14ac:dyDescent="0.3">
      <c r="D58" s="413"/>
      <c r="E58" s="166"/>
      <c r="F58" s="167">
        <v>2013</v>
      </c>
      <c r="G58" s="168">
        <v>2012</v>
      </c>
    </row>
    <row r="59" spans="2:7" x14ac:dyDescent="0.3">
      <c r="D59" s="414"/>
      <c r="E59" s="169"/>
      <c r="F59" s="20" t="s">
        <v>285</v>
      </c>
      <c r="G59" s="186" t="s">
        <v>285</v>
      </c>
    </row>
    <row r="60" spans="2:7" x14ac:dyDescent="0.3">
      <c r="D60" s="175"/>
      <c r="E60" s="176"/>
      <c r="F60" s="187"/>
      <c r="G60" s="188"/>
    </row>
    <row r="61" spans="2:7" x14ac:dyDescent="0.3">
      <c r="D61" s="296" t="s">
        <v>400</v>
      </c>
      <c r="E61" s="189"/>
      <c r="F61" s="297">
        <v>50618.183210000003</v>
      </c>
      <c r="G61" s="298">
        <v>30983.263469999998</v>
      </c>
    </row>
    <row r="62" spans="2:7" x14ac:dyDescent="0.3">
      <c r="D62" s="296" t="s">
        <v>512</v>
      </c>
      <c r="E62" s="176"/>
      <c r="F62" s="297">
        <v>7905.3198000000002</v>
      </c>
      <c r="G62" s="298">
        <v>1239.26054</v>
      </c>
    </row>
    <row r="63" spans="2:7" x14ac:dyDescent="0.3">
      <c r="D63" s="296" t="s">
        <v>459</v>
      </c>
      <c r="E63" s="176"/>
      <c r="F63" s="297">
        <v>5757.6949599999998</v>
      </c>
      <c r="G63" s="298">
        <v>2486.3867</v>
      </c>
    </row>
    <row r="64" spans="2:7" x14ac:dyDescent="0.3">
      <c r="D64" s="296" t="s">
        <v>359</v>
      </c>
      <c r="E64" s="189"/>
      <c r="F64" s="297">
        <v>4014.5618599999998</v>
      </c>
      <c r="G64" s="298">
        <v>3767.9149400000001</v>
      </c>
    </row>
    <row r="65" spans="2:9" x14ac:dyDescent="0.3">
      <c r="D65" s="296" t="s">
        <v>456</v>
      </c>
      <c r="E65" s="176"/>
      <c r="F65" s="297">
        <v>3913.7027000000003</v>
      </c>
      <c r="G65" s="298">
        <v>1088.4190000000001</v>
      </c>
    </row>
    <row r="66" spans="2:9" x14ac:dyDescent="0.3">
      <c r="D66" s="296" t="s">
        <v>478</v>
      </c>
      <c r="E66" s="176"/>
      <c r="F66" s="297">
        <v>3089.9427800000003</v>
      </c>
      <c r="G66" s="298">
        <v>1142.0298700000001</v>
      </c>
    </row>
    <row r="67" spans="2:9" x14ac:dyDescent="0.3">
      <c r="D67" s="296" t="s">
        <v>361</v>
      </c>
      <c r="E67" s="189"/>
      <c r="F67" s="297">
        <v>2695.9752100000001</v>
      </c>
      <c r="G67" s="298">
        <v>1846.7180600000002</v>
      </c>
    </row>
    <row r="68" spans="2:9" x14ac:dyDescent="0.3">
      <c r="D68" s="296" t="s">
        <v>349</v>
      </c>
      <c r="E68" s="176"/>
      <c r="F68" s="297">
        <v>2617.1010000000001</v>
      </c>
      <c r="G68" s="298">
        <v>2978.6909999999998</v>
      </c>
    </row>
    <row r="69" spans="2:9" x14ac:dyDescent="0.3">
      <c r="D69" s="296" t="s">
        <v>364</v>
      </c>
      <c r="E69" s="189"/>
      <c r="F69" s="297">
        <v>2279.0707399999997</v>
      </c>
      <c r="G69" s="298">
        <v>1197.8276699999999</v>
      </c>
    </row>
    <row r="70" spans="2:9" x14ac:dyDescent="0.3">
      <c r="D70" s="296" t="s">
        <v>360</v>
      </c>
      <c r="E70" s="189"/>
      <c r="F70" s="297">
        <v>2221.2897400000002</v>
      </c>
      <c r="G70" s="298">
        <v>5508.3775599999999</v>
      </c>
    </row>
    <row r="71" spans="2:9" x14ac:dyDescent="0.3">
      <c r="D71" s="296" t="s">
        <v>362</v>
      </c>
      <c r="E71" s="176"/>
      <c r="F71" s="297">
        <v>138.65299999999999</v>
      </c>
      <c r="G71" s="298">
        <v>337.35300000000001</v>
      </c>
    </row>
    <row r="72" spans="2:9" x14ac:dyDescent="0.3">
      <c r="D72" s="296" t="s">
        <v>426</v>
      </c>
      <c r="E72" s="176"/>
      <c r="F72" s="294">
        <v>1800</v>
      </c>
      <c r="G72" s="295">
        <v>1800</v>
      </c>
    </row>
    <row r="73" spans="2:9" x14ac:dyDescent="0.3">
      <c r="D73" s="296" t="s">
        <v>427</v>
      </c>
      <c r="E73" s="189"/>
      <c r="F73" s="333">
        <v>686.71759999999995</v>
      </c>
      <c r="G73" s="295">
        <v>547.40160000000003</v>
      </c>
    </row>
    <row r="74" spans="2:9" x14ac:dyDescent="0.3">
      <c r="D74" s="296" t="s">
        <v>477</v>
      </c>
      <c r="E74" s="176"/>
      <c r="F74" s="294">
        <v>25647.166949999999</v>
      </c>
      <c r="G74" s="295">
        <v>4980.7177599999995</v>
      </c>
      <c r="I74" s="234"/>
    </row>
    <row r="75" spans="2:9" x14ac:dyDescent="0.3">
      <c r="D75" s="184" t="s">
        <v>481</v>
      </c>
      <c r="E75" s="176"/>
      <c r="F75" s="297">
        <v>310.64</v>
      </c>
      <c r="G75" s="295"/>
    </row>
    <row r="76" spans="2:9" x14ac:dyDescent="0.3">
      <c r="D76" s="296" t="s">
        <v>413</v>
      </c>
      <c r="E76" s="176"/>
      <c r="F76" s="297">
        <v>0</v>
      </c>
      <c r="G76" s="298">
        <v>2741.8139500000002</v>
      </c>
    </row>
    <row r="77" spans="2:9" ht="14.4" thickBot="1" x14ac:dyDescent="0.35">
      <c r="D77" s="296" t="s">
        <v>458</v>
      </c>
      <c r="E77" s="176"/>
      <c r="F77" s="299"/>
      <c r="G77" s="300">
        <v>1.4</v>
      </c>
    </row>
    <row r="78" spans="2:9" ht="15" thickTop="1" thickBot="1" x14ac:dyDescent="0.35">
      <c r="D78" s="191" t="s">
        <v>286</v>
      </c>
      <c r="E78" s="190"/>
      <c r="F78" s="235">
        <v>113696.01954999998</v>
      </c>
      <c r="G78" s="222">
        <v>62647.575120000001</v>
      </c>
    </row>
    <row r="79" spans="2:9" ht="14.4" thickTop="1" x14ac:dyDescent="0.3">
      <c r="D79" s="21"/>
      <c r="E79" s="21"/>
      <c r="F79" s="162"/>
      <c r="G79" s="162"/>
    </row>
    <row r="80" spans="2:9" ht="14.4" thickBot="1" x14ac:dyDescent="0.35">
      <c r="B80" s="68">
        <v>25</v>
      </c>
      <c r="D80" s="1" t="s">
        <v>505</v>
      </c>
    </row>
    <row r="81" spans="2:7" ht="14.4" thickTop="1" x14ac:dyDescent="0.3">
      <c r="D81" s="418"/>
      <c r="E81" s="193"/>
      <c r="F81" s="194">
        <v>2013</v>
      </c>
      <c r="G81" s="195">
        <v>2012</v>
      </c>
    </row>
    <row r="82" spans="2:7" x14ac:dyDescent="0.3">
      <c r="D82" s="419"/>
      <c r="E82" s="196"/>
      <c r="F82" s="160" t="s">
        <v>284</v>
      </c>
      <c r="G82" s="170" t="s">
        <v>284</v>
      </c>
    </row>
    <row r="83" spans="2:7" x14ac:dyDescent="0.3">
      <c r="D83" s="326"/>
      <c r="E83" s="196"/>
      <c r="F83" s="327"/>
      <c r="G83" s="328"/>
    </row>
    <row r="84" spans="2:7" x14ac:dyDescent="0.3">
      <c r="D84" s="181" t="s">
        <v>287</v>
      </c>
      <c r="E84" s="176"/>
      <c r="F84" s="297">
        <v>3.9090000000000149</v>
      </c>
      <c r="G84" s="298">
        <v>2.3430900000000001</v>
      </c>
    </row>
    <row r="85" spans="2:7" ht="14.4" thickBot="1" x14ac:dyDescent="0.35">
      <c r="D85" s="181" t="s">
        <v>289</v>
      </c>
      <c r="E85" s="176"/>
      <c r="F85" s="306">
        <v>43932.964899999999</v>
      </c>
      <c r="G85" s="307">
        <v>40478.593110000002</v>
      </c>
    </row>
    <row r="86" spans="2:7" ht="15" thickTop="1" thickBot="1" x14ac:dyDescent="0.35">
      <c r="D86" s="192" t="s">
        <v>44</v>
      </c>
      <c r="E86" s="179"/>
      <c r="F86" s="235">
        <v>43929.055899999999</v>
      </c>
      <c r="G86" s="185">
        <v>40476.250019999999</v>
      </c>
    </row>
    <row r="87" spans="2:7" ht="14.4" thickTop="1" x14ac:dyDescent="0.3"/>
    <row r="88" spans="2:7" ht="14.4" thickBot="1" x14ac:dyDescent="0.35">
      <c r="B88" s="68">
        <v>26</v>
      </c>
      <c r="D88" s="1" t="s">
        <v>506</v>
      </c>
    </row>
    <row r="89" spans="2:7" ht="14.4" thickTop="1" x14ac:dyDescent="0.3">
      <c r="D89" s="418"/>
      <c r="E89" s="193"/>
      <c r="F89" s="194">
        <v>2013</v>
      </c>
      <c r="G89" s="195">
        <v>2012</v>
      </c>
    </row>
    <row r="90" spans="2:7" x14ac:dyDescent="0.3">
      <c r="D90" s="419"/>
      <c r="E90" s="196"/>
      <c r="F90" s="160" t="s">
        <v>284</v>
      </c>
      <c r="G90" s="170" t="s">
        <v>284</v>
      </c>
    </row>
    <row r="91" spans="2:7" x14ac:dyDescent="0.3">
      <c r="D91" s="326"/>
      <c r="E91" s="196"/>
      <c r="F91" s="327"/>
      <c r="G91" s="328"/>
    </row>
    <row r="92" spans="2:7" x14ac:dyDescent="0.3">
      <c r="D92" s="181" t="s">
        <v>288</v>
      </c>
      <c r="E92" s="176"/>
      <c r="F92" s="297">
        <v>10339.91281</v>
      </c>
      <c r="G92" s="298">
        <v>617.40875000000005</v>
      </c>
    </row>
    <row r="93" spans="2:7" ht="14.4" thickBot="1" x14ac:dyDescent="0.35">
      <c r="D93" s="181" t="s">
        <v>290</v>
      </c>
      <c r="E93" s="176"/>
      <c r="F93" s="306">
        <v>11777.047349999999</v>
      </c>
      <c r="G93" s="307">
        <v>27097.1858115</v>
      </c>
    </row>
    <row r="94" spans="2:7" ht="15" thickTop="1" thickBot="1" x14ac:dyDescent="0.35">
      <c r="D94" s="192" t="s">
        <v>44</v>
      </c>
      <c r="E94" s="179"/>
      <c r="F94" s="235">
        <v>1437.1345399999991</v>
      </c>
      <c r="G94" s="185">
        <v>26479.777061500001</v>
      </c>
    </row>
    <row r="95" spans="2:7" ht="14.4" thickTop="1" x14ac:dyDescent="0.3"/>
    <row r="96" spans="2:7" ht="14.4" thickBot="1" x14ac:dyDescent="0.35">
      <c r="B96" s="68">
        <v>27</v>
      </c>
      <c r="D96" s="1" t="s">
        <v>507</v>
      </c>
    </row>
    <row r="97" spans="2:7" ht="14.4" thickTop="1" x14ac:dyDescent="0.3">
      <c r="D97" s="418"/>
      <c r="E97" s="193"/>
      <c r="F97" s="194">
        <v>2013</v>
      </c>
      <c r="G97" s="195">
        <v>2012</v>
      </c>
    </row>
    <row r="98" spans="2:7" x14ac:dyDescent="0.3">
      <c r="D98" s="419"/>
      <c r="E98" s="196"/>
      <c r="F98" s="160" t="s">
        <v>284</v>
      </c>
      <c r="G98" s="170" t="s">
        <v>284</v>
      </c>
    </row>
    <row r="99" spans="2:7" x14ac:dyDescent="0.3">
      <c r="D99" s="197" t="s">
        <v>422</v>
      </c>
      <c r="E99" s="198"/>
      <c r="F99" s="173"/>
      <c r="G99" s="174"/>
    </row>
    <row r="100" spans="2:7" x14ac:dyDescent="0.3">
      <c r="D100" s="272" t="s">
        <v>422</v>
      </c>
      <c r="E100" s="199"/>
      <c r="F100" s="297">
        <v>2.3620000000000002E-2</v>
      </c>
      <c r="G100" s="298">
        <v>111.672</v>
      </c>
    </row>
    <row r="101" spans="2:7" x14ac:dyDescent="0.3">
      <c r="D101" s="336" t="s">
        <v>499</v>
      </c>
      <c r="E101" s="172"/>
      <c r="F101" s="173"/>
      <c r="G101" s="332">
        <v>17111.90351</v>
      </c>
    </row>
    <row r="102" spans="2:7" x14ac:dyDescent="0.3">
      <c r="D102" s="272" t="s">
        <v>473</v>
      </c>
      <c r="E102" s="172"/>
      <c r="F102" s="337">
        <v>125.99999999999999</v>
      </c>
      <c r="G102" s="231"/>
    </row>
    <row r="103" spans="2:7" x14ac:dyDescent="0.3">
      <c r="D103" s="272" t="s">
        <v>500</v>
      </c>
      <c r="E103" s="176"/>
      <c r="F103" s="297">
        <v>15.47955</v>
      </c>
      <c r="G103" s="231"/>
    </row>
    <row r="104" spans="2:7" x14ac:dyDescent="0.3">
      <c r="D104" s="201" t="s">
        <v>423</v>
      </c>
      <c r="E104" s="200"/>
      <c r="F104" s="303"/>
      <c r="G104" s="304"/>
    </row>
    <row r="105" spans="2:7" x14ac:dyDescent="0.3">
      <c r="D105" s="272" t="s">
        <v>509</v>
      </c>
      <c r="E105" s="176"/>
      <c r="F105" s="329">
        <v>3112.4401499999999</v>
      </c>
      <c r="G105" s="305">
        <v>433.87155000000001</v>
      </c>
    </row>
    <row r="106" spans="2:7" x14ac:dyDescent="0.3">
      <c r="D106" s="272" t="s">
        <v>508</v>
      </c>
      <c r="E106" s="176"/>
      <c r="F106" s="329">
        <v>3253.0053199999998</v>
      </c>
      <c r="G106" s="305">
        <v>5038.4814900000001</v>
      </c>
    </row>
    <row r="107" spans="2:7" x14ac:dyDescent="0.3">
      <c r="D107" s="311" t="s">
        <v>352</v>
      </c>
      <c r="E107" s="176"/>
      <c r="F107" s="329">
        <v>15208.472820000001</v>
      </c>
      <c r="G107" s="305">
        <v>56711.290240000002</v>
      </c>
    </row>
    <row r="108" spans="2:7" x14ac:dyDescent="0.3">
      <c r="D108" s="311" t="s">
        <v>494</v>
      </c>
      <c r="E108" s="176"/>
      <c r="F108" s="329">
        <v>50637.837799999994</v>
      </c>
      <c r="G108" s="305"/>
    </row>
    <row r="109" spans="2:7" ht="14.4" thickBot="1" x14ac:dyDescent="0.35">
      <c r="D109" s="311" t="s">
        <v>502</v>
      </c>
      <c r="E109" s="176"/>
      <c r="F109" s="306">
        <v>2548.1465099999996</v>
      </c>
      <c r="G109" s="307"/>
    </row>
    <row r="110" spans="2:7" ht="15" thickTop="1" thickBot="1" x14ac:dyDescent="0.35">
      <c r="D110" s="192" t="s">
        <v>44</v>
      </c>
      <c r="E110" s="179"/>
      <c r="F110" s="235">
        <v>74618.399429999976</v>
      </c>
      <c r="G110" s="185">
        <v>44960.067770000001</v>
      </c>
    </row>
    <row r="111" spans="2:7" ht="14.4" thickTop="1" x14ac:dyDescent="0.3"/>
    <row r="112" spans="2:7" ht="14.4" thickBot="1" x14ac:dyDescent="0.35">
      <c r="B112" s="68">
        <v>28</v>
      </c>
      <c r="D112" s="1" t="s">
        <v>353</v>
      </c>
    </row>
    <row r="113" spans="4:7" ht="14.4" thickTop="1" x14ac:dyDescent="0.3">
      <c r="D113" s="413"/>
      <c r="E113" s="202"/>
      <c r="F113" s="194">
        <v>2013</v>
      </c>
      <c r="G113" s="195">
        <v>2012</v>
      </c>
    </row>
    <row r="114" spans="4:7" x14ac:dyDescent="0.3">
      <c r="D114" s="414"/>
      <c r="E114" s="203"/>
      <c r="F114" s="20" t="s">
        <v>285</v>
      </c>
      <c r="G114" s="186" t="s">
        <v>285</v>
      </c>
    </row>
    <row r="115" spans="4:7" x14ac:dyDescent="0.3">
      <c r="D115" s="175"/>
      <c r="E115" s="176"/>
      <c r="F115" s="187"/>
      <c r="G115" s="188"/>
    </row>
    <row r="116" spans="4:7" x14ac:dyDescent="0.3">
      <c r="D116" s="205" t="s">
        <v>372</v>
      </c>
      <c r="E116" s="176"/>
      <c r="F116" s="206">
        <v>-166660.8261399999</v>
      </c>
      <c r="G116" s="207">
        <v>-40152.779990648269</v>
      </c>
    </row>
    <row r="117" spans="4:7" x14ac:dyDescent="0.3">
      <c r="D117" s="205" t="s">
        <v>371</v>
      </c>
      <c r="E117" s="176"/>
      <c r="F117" s="238">
        <v>184119.41534889999</v>
      </c>
      <c r="G117" s="208">
        <v>88784.372710000011</v>
      </c>
    </row>
    <row r="118" spans="4:7" x14ac:dyDescent="0.3">
      <c r="D118" s="338" t="s">
        <v>416</v>
      </c>
      <c r="E118" s="176"/>
      <c r="F118" s="239">
        <v>15208.472820000001</v>
      </c>
      <c r="G118" s="209">
        <v>56711.290240000002</v>
      </c>
    </row>
    <row r="119" spans="4:7" x14ac:dyDescent="0.3">
      <c r="D119" s="338" t="s">
        <v>528</v>
      </c>
      <c r="E119" s="176"/>
      <c r="F119" s="239">
        <v>52659.10598</v>
      </c>
      <c r="G119" s="209"/>
    </row>
    <row r="120" spans="4:7" x14ac:dyDescent="0.3">
      <c r="D120" s="338" t="s">
        <v>511</v>
      </c>
      <c r="E120" s="176"/>
      <c r="F120" s="239">
        <v>11447.345288899995</v>
      </c>
      <c r="G120" s="209">
        <v>30983.263469999998</v>
      </c>
    </row>
    <row r="121" spans="4:7" x14ac:dyDescent="0.3">
      <c r="D121" s="338" t="s">
        <v>495</v>
      </c>
      <c r="E121" s="176"/>
      <c r="F121" s="239">
        <v>46999.945439999996</v>
      </c>
      <c r="G121" s="209"/>
    </row>
    <row r="122" spans="4:7" x14ac:dyDescent="0.3">
      <c r="D122" s="338" t="s">
        <v>510</v>
      </c>
      <c r="E122" s="176"/>
      <c r="F122" s="239">
        <v>3253.0053199999998</v>
      </c>
      <c r="G122" s="209"/>
    </row>
    <row r="123" spans="4:7" x14ac:dyDescent="0.3">
      <c r="D123" s="338" t="s">
        <v>494</v>
      </c>
      <c r="E123" s="176"/>
      <c r="F123" s="239">
        <v>50637.837799999994</v>
      </c>
      <c r="G123" s="209"/>
    </row>
    <row r="124" spans="4:7" ht="14.4" thickBot="1" x14ac:dyDescent="0.35">
      <c r="D124" s="338" t="s">
        <v>493</v>
      </c>
      <c r="E124" s="176"/>
      <c r="F124" s="250">
        <v>3913.7027000000003</v>
      </c>
      <c r="G124" s="251">
        <v>1089.819</v>
      </c>
    </row>
    <row r="125" spans="4:7" ht="15" thickTop="1" thickBot="1" x14ac:dyDescent="0.35">
      <c r="D125" s="210" t="s">
        <v>373</v>
      </c>
      <c r="E125" s="211"/>
      <c r="F125" s="248">
        <v>17458.589208900084</v>
      </c>
      <c r="G125" s="249">
        <v>48631.592719351742</v>
      </c>
    </row>
    <row r="126" spans="4:7" ht="14.4" thickTop="1" x14ac:dyDescent="0.3">
      <c r="D126" s="177"/>
      <c r="E126" s="2"/>
      <c r="F126" s="2"/>
      <c r="G126" s="213"/>
    </row>
    <row r="127" spans="4:7" x14ac:dyDescent="0.3">
      <c r="D127" s="214" t="s">
        <v>354</v>
      </c>
      <c r="E127" s="2"/>
      <c r="F127" s="17">
        <v>0.1</v>
      </c>
      <c r="G127" s="215">
        <v>0.1</v>
      </c>
    </row>
    <row r="128" spans="4:7" ht="14.4" thickBot="1" x14ac:dyDescent="0.35">
      <c r="D128" s="216" t="s">
        <v>355</v>
      </c>
      <c r="E128" s="2"/>
      <c r="F128" s="165">
        <v>1745.8589208900084</v>
      </c>
      <c r="G128" s="217">
        <v>4863.1592719351747</v>
      </c>
    </row>
    <row r="129" spans="4:7" ht="7.95" customHeight="1" thickTop="1" thickBot="1" x14ac:dyDescent="0.35">
      <c r="D129" s="216"/>
      <c r="E129" s="2"/>
      <c r="F129" s="165"/>
      <c r="G129" s="217"/>
    </row>
    <row r="130" spans="4:7" ht="15" thickTop="1" thickBot="1" x14ac:dyDescent="0.35">
      <c r="D130" s="218" t="s">
        <v>424</v>
      </c>
      <c r="E130" s="190"/>
      <c r="F130" s="164">
        <v>-168406.68506088993</v>
      </c>
      <c r="G130" s="212">
        <v>-45015.939262583444</v>
      </c>
    </row>
    <row r="131" spans="4:7" ht="14.4" thickTop="1" x14ac:dyDescent="0.3"/>
  </sheetData>
  <sortState ref="D49:G65">
    <sortCondition descending="1" ref="F49:F65"/>
  </sortState>
  <mergeCells count="11">
    <mergeCell ref="D113:D114"/>
    <mergeCell ref="D3:D4"/>
    <mergeCell ref="D29:D30"/>
    <mergeCell ref="D97:D98"/>
    <mergeCell ref="D41:D42"/>
    <mergeCell ref="D58:D59"/>
    <mergeCell ref="D11:D12"/>
    <mergeCell ref="D21:D22"/>
    <mergeCell ref="D81:D82"/>
    <mergeCell ref="D89:D90"/>
    <mergeCell ref="D50:D51"/>
  </mergeCells>
  <pageMargins left="0.7" right="0.7" top="0.49" bottom="0.41" header="0.3" footer="0.3"/>
  <pageSetup scale="87" orientation="portrait" r:id="rId1"/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0000"/>
  </sheetPr>
  <dimension ref="B1:H44"/>
  <sheetViews>
    <sheetView showGridLines="0" zoomScaleNormal="100" zoomScaleSheetLayoutView="100" workbookViewId="0">
      <selection activeCell="F10" sqref="F10"/>
    </sheetView>
  </sheetViews>
  <sheetFormatPr defaultRowHeight="13.8" x14ac:dyDescent="0.3"/>
  <cols>
    <col min="1" max="1" width="2.6640625" style="1" customWidth="1"/>
    <col min="2" max="2" width="2.109375" style="394" bestFit="1" customWidth="1"/>
    <col min="3" max="3" width="1.44140625" style="1" customWidth="1"/>
    <col min="4" max="4" width="54.44140625" style="1" bestFit="1" customWidth="1"/>
    <col min="5" max="5" width="1.21875" style="2" customWidth="1"/>
    <col min="6" max="6" width="12.5546875" style="3" bestFit="1" customWidth="1"/>
    <col min="7" max="7" width="1.33203125" style="16" customWidth="1"/>
    <col min="8" max="8" width="12.5546875" style="3" bestFit="1" customWidth="1"/>
    <col min="9" max="9" width="2.88671875" style="1" customWidth="1"/>
    <col min="10" max="10" width="3.6640625" style="1" customWidth="1"/>
    <col min="11" max="259" width="9.109375" style="1"/>
    <col min="260" max="260" width="3" style="1" customWidth="1"/>
    <col min="261" max="261" width="47.109375" style="1" customWidth="1"/>
    <col min="262" max="262" width="2.109375" style="1" customWidth="1"/>
    <col min="263" max="264" width="15.6640625" style="1" customWidth="1"/>
    <col min="265" max="515" width="9.109375" style="1"/>
    <col min="516" max="516" width="3" style="1" customWidth="1"/>
    <col min="517" max="517" width="47.109375" style="1" customWidth="1"/>
    <col min="518" max="518" width="2.109375" style="1" customWidth="1"/>
    <col min="519" max="520" width="15.6640625" style="1" customWidth="1"/>
    <col min="521" max="771" width="9.109375" style="1"/>
    <col min="772" max="772" width="3" style="1" customWidth="1"/>
    <col min="773" max="773" width="47.109375" style="1" customWidth="1"/>
    <col min="774" max="774" width="2.109375" style="1" customWidth="1"/>
    <col min="775" max="776" width="15.6640625" style="1" customWidth="1"/>
    <col min="777" max="1027" width="9.109375" style="1"/>
    <col min="1028" max="1028" width="3" style="1" customWidth="1"/>
    <col min="1029" max="1029" width="47.109375" style="1" customWidth="1"/>
    <col min="1030" max="1030" width="2.109375" style="1" customWidth="1"/>
    <col min="1031" max="1032" width="15.6640625" style="1" customWidth="1"/>
    <col min="1033" max="1283" width="9.109375" style="1"/>
    <col min="1284" max="1284" width="3" style="1" customWidth="1"/>
    <col min="1285" max="1285" width="47.109375" style="1" customWidth="1"/>
    <col min="1286" max="1286" width="2.109375" style="1" customWidth="1"/>
    <col min="1287" max="1288" width="15.6640625" style="1" customWidth="1"/>
    <col min="1289" max="1539" width="9.109375" style="1"/>
    <col min="1540" max="1540" width="3" style="1" customWidth="1"/>
    <col min="1541" max="1541" width="47.109375" style="1" customWidth="1"/>
    <col min="1542" max="1542" width="2.109375" style="1" customWidth="1"/>
    <col min="1543" max="1544" width="15.6640625" style="1" customWidth="1"/>
    <col min="1545" max="1795" width="9.109375" style="1"/>
    <col min="1796" max="1796" width="3" style="1" customWidth="1"/>
    <col min="1797" max="1797" width="47.109375" style="1" customWidth="1"/>
    <col min="1798" max="1798" width="2.109375" style="1" customWidth="1"/>
    <col min="1799" max="1800" width="15.6640625" style="1" customWidth="1"/>
    <col min="1801" max="2051" width="9.109375" style="1"/>
    <col min="2052" max="2052" width="3" style="1" customWidth="1"/>
    <col min="2053" max="2053" width="47.109375" style="1" customWidth="1"/>
    <col min="2054" max="2054" width="2.109375" style="1" customWidth="1"/>
    <col min="2055" max="2056" width="15.6640625" style="1" customWidth="1"/>
    <col min="2057" max="2307" width="9.109375" style="1"/>
    <col min="2308" max="2308" width="3" style="1" customWidth="1"/>
    <col min="2309" max="2309" width="47.109375" style="1" customWidth="1"/>
    <col min="2310" max="2310" width="2.109375" style="1" customWidth="1"/>
    <col min="2311" max="2312" width="15.6640625" style="1" customWidth="1"/>
    <col min="2313" max="2563" width="9.109375" style="1"/>
    <col min="2564" max="2564" width="3" style="1" customWidth="1"/>
    <col min="2565" max="2565" width="47.109375" style="1" customWidth="1"/>
    <col min="2566" max="2566" width="2.109375" style="1" customWidth="1"/>
    <col min="2567" max="2568" width="15.6640625" style="1" customWidth="1"/>
    <col min="2569" max="2819" width="9.109375" style="1"/>
    <col min="2820" max="2820" width="3" style="1" customWidth="1"/>
    <col min="2821" max="2821" width="47.109375" style="1" customWidth="1"/>
    <col min="2822" max="2822" width="2.109375" style="1" customWidth="1"/>
    <col min="2823" max="2824" width="15.6640625" style="1" customWidth="1"/>
    <col min="2825" max="3075" width="9.109375" style="1"/>
    <col min="3076" max="3076" width="3" style="1" customWidth="1"/>
    <col min="3077" max="3077" width="47.109375" style="1" customWidth="1"/>
    <col min="3078" max="3078" width="2.109375" style="1" customWidth="1"/>
    <col min="3079" max="3080" width="15.6640625" style="1" customWidth="1"/>
    <col min="3081" max="3331" width="9.109375" style="1"/>
    <col min="3332" max="3332" width="3" style="1" customWidth="1"/>
    <col min="3333" max="3333" width="47.109375" style="1" customWidth="1"/>
    <col min="3334" max="3334" width="2.109375" style="1" customWidth="1"/>
    <col min="3335" max="3336" width="15.6640625" style="1" customWidth="1"/>
    <col min="3337" max="3587" width="9.109375" style="1"/>
    <col min="3588" max="3588" width="3" style="1" customWidth="1"/>
    <col min="3589" max="3589" width="47.109375" style="1" customWidth="1"/>
    <col min="3590" max="3590" width="2.109375" style="1" customWidth="1"/>
    <col min="3591" max="3592" width="15.6640625" style="1" customWidth="1"/>
    <col min="3593" max="3843" width="9.109375" style="1"/>
    <col min="3844" max="3844" width="3" style="1" customWidth="1"/>
    <col min="3845" max="3845" width="47.109375" style="1" customWidth="1"/>
    <col min="3846" max="3846" width="2.109375" style="1" customWidth="1"/>
    <col min="3847" max="3848" width="15.6640625" style="1" customWidth="1"/>
    <col min="3849" max="4099" width="9.109375" style="1"/>
    <col min="4100" max="4100" width="3" style="1" customWidth="1"/>
    <col min="4101" max="4101" width="47.109375" style="1" customWidth="1"/>
    <col min="4102" max="4102" width="2.109375" style="1" customWidth="1"/>
    <col min="4103" max="4104" width="15.6640625" style="1" customWidth="1"/>
    <col min="4105" max="4355" width="9.109375" style="1"/>
    <col min="4356" max="4356" width="3" style="1" customWidth="1"/>
    <col min="4357" max="4357" width="47.109375" style="1" customWidth="1"/>
    <col min="4358" max="4358" width="2.109375" style="1" customWidth="1"/>
    <col min="4359" max="4360" width="15.6640625" style="1" customWidth="1"/>
    <col min="4361" max="4611" width="9.109375" style="1"/>
    <col min="4612" max="4612" width="3" style="1" customWidth="1"/>
    <col min="4613" max="4613" width="47.109375" style="1" customWidth="1"/>
    <col min="4614" max="4614" width="2.109375" style="1" customWidth="1"/>
    <col min="4615" max="4616" width="15.6640625" style="1" customWidth="1"/>
    <col min="4617" max="4867" width="9.109375" style="1"/>
    <col min="4868" max="4868" width="3" style="1" customWidth="1"/>
    <col min="4869" max="4869" width="47.109375" style="1" customWidth="1"/>
    <col min="4870" max="4870" width="2.109375" style="1" customWidth="1"/>
    <col min="4871" max="4872" width="15.6640625" style="1" customWidth="1"/>
    <col min="4873" max="5123" width="9.109375" style="1"/>
    <col min="5124" max="5124" width="3" style="1" customWidth="1"/>
    <col min="5125" max="5125" width="47.109375" style="1" customWidth="1"/>
    <col min="5126" max="5126" width="2.109375" style="1" customWidth="1"/>
    <col min="5127" max="5128" width="15.6640625" style="1" customWidth="1"/>
    <col min="5129" max="5379" width="9.109375" style="1"/>
    <col min="5380" max="5380" width="3" style="1" customWidth="1"/>
    <col min="5381" max="5381" width="47.109375" style="1" customWidth="1"/>
    <col min="5382" max="5382" width="2.109375" style="1" customWidth="1"/>
    <col min="5383" max="5384" width="15.6640625" style="1" customWidth="1"/>
    <col min="5385" max="5635" width="9.109375" style="1"/>
    <col min="5636" max="5636" width="3" style="1" customWidth="1"/>
    <col min="5637" max="5637" width="47.109375" style="1" customWidth="1"/>
    <col min="5638" max="5638" width="2.109375" style="1" customWidth="1"/>
    <col min="5639" max="5640" width="15.6640625" style="1" customWidth="1"/>
    <col min="5641" max="5891" width="9.109375" style="1"/>
    <col min="5892" max="5892" width="3" style="1" customWidth="1"/>
    <col min="5893" max="5893" width="47.109375" style="1" customWidth="1"/>
    <col min="5894" max="5894" width="2.109375" style="1" customWidth="1"/>
    <col min="5895" max="5896" width="15.6640625" style="1" customWidth="1"/>
    <col min="5897" max="6147" width="9.109375" style="1"/>
    <col min="6148" max="6148" width="3" style="1" customWidth="1"/>
    <col min="6149" max="6149" width="47.109375" style="1" customWidth="1"/>
    <col min="6150" max="6150" width="2.109375" style="1" customWidth="1"/>
    <col min="6151" max="6152" width="15.6640625" style="1" customWidth="1"/>
    <col min="6153" max="6403" width="9.109375" style="1"/>
    <col min="6404" max="6404" width="3" style="1" customWidth="1"/>
    <col min="6405" max="6405" width="47.109375" style="1" customWidth="1"/>
    <col min="6406" max="6406" width="2.109375" style="1" customWidth="1"/>
    <col min="6407" max="6408" width="15.6640625" style="1" customWidth="1"/>
    <col min="6409" max="6659" width="9.109375" style="1"/>
    <col min="6660" max="6660" width="3" style="1" customWidth="1"/>
    <col min="6661" max="6661" width="47.109375" style="1" customWidth="1"/>
    <col min="6662" max="6662" width="2.109375" style="1" customWidth="1"/>
    <col min="6663" max="6664" width="15.6640625" style="1" customWidth="1"/>
    <col min="6665" max="6915" width="9.109375" style="1"/>
    <col min="6916" max="6916" width="3" style="1" customWidth="1"/>
    <col min="6917" max="6917" width="47.109375" style="1" customWidth="1"/>
    <col min="6918" max="6918" width="2.109375" style="1" customWidth="1"/>
    <col min="6919" max="6920" width="15.6640625" style="1" customWidth="1"/>
    <col min="6921" max="7171" width="9.109375" style="1"/>
    <col min="7172" max="7172" width="3" style="1" customWidth="1"/>
    <col min="7173" max="7173" width="47.109375" style="1" customWidth="1"/>
    <col min="7174" max="7174" width="2.109375" style="1" customWidth="1"/>
    <col min="7175" max="7176" width="15.6640625" style="1" customWidth="1"/>
    <col min="7177" max="7427" width="9.109375" style="1"/>
    <col min="7428" max="7428" width="3" style="1" customWidth="1"/>
    <col min="7429" max="7429" width="47.109375" style="1" customWidth="1"/>
    <col min="7430" max="7430" width="2.109375" style="1" customWidth="1"/>
    <col min="7431" max="7432" width="15.6640625" style="1" customWidth="1"/>
    <col min="7433" max="7683" width="9.109375" style="1"/>
    <col min="7684" max="7684" width="3" style="1" customWidth="1"/>
    <col min="7685" max="7685" width="47.109375" style="1" customWidth="1"/>
    <col min="7686" max="7686" width="2.109375" style="1" customWidth="1"/>
    <col min="7687" max="7688" width="15.6640625" style="1" customWidth="1"/>
    <col min="7689" max="7939" width="9.109375" style="1"/>
    <col min="7940" max="7940" width="3" style="1" customWidth="1"/>
    <col min="7941" max="7941" width="47.109375" style="1" customWidth="1"/>
    <col min="7942" max="7942" width="2.109375" style="1" customWidth="1"/>
    <col min="7943" max="7944" width="15.6640625" style="1" customWidth="1"/>
    <col min="7945" max="8195" width="9.109375" style="1"/>
    <col min="8196" max="8196" width="3" style="1" customWidth="1"/>
    <col min="8197" max="8197" width="47.109375" style="1" customWidth="1"/>
    <col min="8198" max="8198" width="2.109375" style="1" customWidth="1"/>
    <col min="8199" max="8200" width="15.6640625" style="1" customWidth="1"/>
    <col min="8201" max="8451" width="9.109375" style="1"/>
    <col min="8452" max="8452" width="3" style="1" customWidth="1"/>
    <col min="8453" max="8453" width="47.109375" style="1" customWidth="1"/>
    <col min="8454" max="8454" width="2.109375" style="1" customWidth="1"/>
    <col min="8455" max="8456" width="15.6640625" style="1" customWidth="1"/>
    <col min="8457" max="8707" width="9.109375" style="1"/>
    <col min="8708" max="8708" width="3" style="1" customWidth="1"/>
    <col min="8709" max="8709" width="47.109375" style="1" customWidth="1"/>
    <col min="8710" max="8710" width="2.109375" style="1" customWidth="1"/>
    <col min="8711" max="8712" width="15.6640625" style="1" customWidth="1"/>
    <col min="8713" max="8963" width="9.109375" style="1"/>
    <col min="8964" max="8964" width="3" style="1" customWidth="1"/>
    <col min="8965" max="8965" width="47.109375" style="1" customWidth="1"/>
    <col min="8966" max="8966" width="2.109375" style="1" customWidth="1"/>
    <col min="8967" max="8968" width="15.6640625" style="1" customWidth="1"/>
    <col min="8969" max="9219" width="9.109375" style="1"/>
    <col min="9220" max="9220" width="3" style="1" customWidth="1"/>
    <col min="9221" max="9221" width="47.109375" style="1" customWidth="1"/>
    <col min="9222" max="9222" width="2.109375" style="1" customWidth="1"/>
    <col min="9223" max="9224" width="15.6640625" style="1" customWidth="1"/>
    <col min="9225" max="9475" width="9.109375" style="1"/>
    <col min="9476" max="9476" width="3" style="1" customWidth="1"/>
    <col min="9477" max="9477" width="47.109375" style="1" customWidth="1"/>
    <col min="9478" max="9478" width="2.109375" style="1" customWidth="1"/>
    <col min="9479" max="9480" width="15.6640625" style="1" customWidth="1"/>
    <col min="9481" max="9731" width="9.109375" style="1"/>
    <col min="9732" max="9732" width="3" style="1" customWidth="1"/>
    <col min="9733" max="9733" width="47.109375" style="1" customWidth="1"/>
    <col min="9734" max="9734" width="2.109375" style="1" customWidth="1"/>
    <col min="9735" max="9736" width="15.6640625" style="1" customWidth="1"/>
    <col min="9737" max="9987" width="9.109375" style="1"/>
    <col min="9988" max="9988" width="3" style="1" customWidth="1"/>
    <col min="9989" max="9989" width="47.109375" style="1" customWidth="1"/>
    <col min="9990" max="9990" width="2.109375" style="1" customWidth="1"/>
    <col min="9991" max="9992" width="15.6640625" style="1" customWidth="1"/>
    <col min="9993" max="10243" width="9.109375" style="1"/>
    <col min="10244" max="10244" width="3" style="1" customWidth="1"/>
    <col min="10245" max="10245" width="47.109375" style="1" customWidth="1"/>
    <col min="10246" max="10246" width="2.109375" style="1" customWidth="1"/>
    <col min="10247" max="10248" width="15.6640625" style="1" customWidth="1"/>
    <col min="10249" max="10499" width="9.109375" style="1"/>
    <col min="10500" max="10500" width="3" style="1" customWidth="1"/>
    <col min="10501" max="10501" width="47.109375" style="1" customWidth="1"/>
    <col min="10502" max="10502" width="2.109375" style="1" customWidth="1"/>
    <col min="10503" max="10504" width="15.6640625" style="1" customWidth="1"/>
    <col min="10505" max="10755" width="9.109375" style="1"/>
    <col min="10756" max="10756" width="3" style="1" customWidth="1"/>
    <col min="10757" max="10757" width="47.109375" style="1" customWidth="1"/>
    <col min="10758" max="10758" width="2.109375" style="1" customWidth="1"/>
    <col min="10759" max="10760" width="15.6640625" style="1" customWidth="1"/>
    <col min="10761" max="11011" width="9.109375" style="1"/>
    <col min="11012" max="11012" width="3" style="1" customWidth="1"/>
    <col min="11013" max="11013" width="47.109375" style="1" customWidth="1"/>
    <col min="11014" max="11014" width="2.109375" style="1" customWidth="1"/>
    <col min="11015" max="11016" width="15.6640625" style="1" customWidth="1"/>
    <col min="11017" max="11267" width="9.109375" style="1"/>
    <col min="11268" max="11268" width="3" style="1" customWidth="1"/>
    <col min="11269" max="11269" width="47.109375" style="1" customWidth="1"/>
    <col min="11270" max="11270" width="2.109375" style="1" customWidth="1"/>
    <col min="11271" max="11272" width="15.6640625" style="1" customWidth="1"/>
    <col min="11273" max="11523" width="9.109375" style="1"/>
    <col min="11524" max="11524" width="3" style="1" customWidth="1"/>
    <col min="11525" max="11525" width="47.109375" style="1" customWidth="1"/>
    <col min="11526" max="11526" width="2.109375" style="1" customWidth="1"/>
    <col min="11527" max="11528" width="15.6640625" style="1" customWidth="1"/>
    <col min="11529" max="11779" width="9.109375" style="1"/>
    <col min="11780" max="11780" width="3" style="1" customWidth="1"/>
    <col min="11781" max="11781" width="47.109375" style="1" customWidth="1"/>
    <col min="11782" max="11782" width="2.109375" style="1" customWidth="1"/>
    <col min="11783" max="11784" width="15.6640625" style="1" customWidth="1"/>
    <col min="11785" max="12035" width="9.109375" style="1"/>
    <col min="12036" max="12036" width="3" style="1" customWidth="1"/>
    <col min="12037" max="12037" width="47.109375" style="1" customWidth="1"/>
    <col min="12038" max="12038" width="2.109375" style="1" customWidth="1"/>
    <col min="12039" max="12040" width="15.6640625" style="1" customWidth="1"/>
    <col min="12041" max="12291" width="9.109375" style="1"/>
    <col min="12292" max="12292" width="3" style="1" customWidth="1"/>
    <col min="12293" max="12293" width="47.109375" style="1" customWidth="1"/>
    <col min="12294" max="12294" width="2.109375" style="1" customWidth="1"/>
    <col min="12295" max="12296" width="15.6640625" style="1" customWidth="1"/>
    <col min="12297" max="12547" width="9.109375" style="1"/>
    <col min="12548" max="12548" width="3" style="1" customWidth="1"/>
    <col min="12549" max="12549" width="47.109375" style="1" customWidth="1"/>
    <col min="12550" max="12550" width="2.109375" style="1" customWidth="1"/>
    <col min="12551" max="12552" width="15.6640625" style="1" customWidth="1"/>
    <col min="12553" max="12803" width="9.109375" style="1"/>
    <col min="12804" max="12804" width="3" style="1" customWidth="1"/>
    <col min="12805" max="12805" width="47.109375" style="1" customWidth="1"/>
    <col min="12806" max="12806" width="2.109375" style="1" customWidth="1"/>
    <col min="12807" max="12808" width="15.6640625" style="1" customWidth="1"/>
    <col min="12809" max="13059" width="9.109375" style="1"/>
    <col min="13060" max="13060" width="3" style="1" customWidth="1"/>
    <col min="13061" max="13061" width="47.109375" style="1" customWidth="1"/>
    <col min="13062" max="13062" width="2.109375" style="1" customWidth="1"/>
    <col min="13063" max="13064" width="15.6640625" style="1" customWidth="1"/>
    <col min="13065" max="13315" width="9.109375" style="1"/>
    <col min="13316" max="13316" width="3" style="1" customWidth="1"/>
    <col min="13317" max="13317" width="47.109375" style="1" customWidth="1"/>
    <col min="13318" max="13318" width="2.109375" style="1" customWidth="1"/>
    <col min="13319" max="13320" width="15.6640625" style="1" customWidth="1"/>
    <col min="13321" max="13571" width="9.109375" style="1"/>
    <col min="13572" max="13572" width="3" style="1" customWidth="1"/>
    <col min="13573" max="13573" width="47.109375" style="1" customWidth="1"/>
    <col min="13574" max="13574" width="2.109375" style="1" customWidth="1"/>
    <col min="13575" max="13576" width="15.6640625" style="1" customWidth="1"/>
    <col min="13577" max="13827" width="9.109375" style="1"/>
    <col min="13828" max="13828" width="3" style="1" customWidth="1"/>
    <col min="13829" max="13829" width="47.109375" style="1" customWidth="1"/>
    <col min="13830" max="13830" width="2.109375" style="1" customWidth="1"/>
    <col min="13831" max="13832" width="15.6640625" style="1" customWidth="1"/>
    <col min="13833" max="14083" width="9.109375" style="1"/>
    <col min="14084" max="14084" width="3" style="1" customWidth="1"/>
    <col min="14085" max="14085" width="47.109375" style="1" customWidth="1"/>
    <col min="14086" max="14086" width="2.109375" style="1" customWidth="1"/>
    <col min="14087" max="14088" width="15.6640625" style="1" customWidth="1"/>
    <col min="14089" max="14339" width="9.109375" style="1"/>
    <col min="14340" max="14340" width="3" style="1" customWidth="1"/>
    <col min="14341" max="14341" width="47.109375" style="1" customWidth="1"/>
    <col min="14342" max="14342" width="2.109375" style="1" customWidth="1"/>
    <col min="14343" max="14344" width="15.6640625" style="1" customWidth="1"/>
    <col min="14345" max="14595" width="9.109375" style="1"/>
    <col min="14596" max="14596" width="3" style="1" customWidth="1"/>
    <col min="14597" max="14597" width="47.109375" style="1" customWidth="1"/>
    <col min="14598" max="14598" width="2.109375" style="1" customWidth="1"/>
    <col min="14599" max="14600" width="15.6640625" style="1" customWidth="1"/>
    <col min="14601" max="14851" width="9.109375" style="1"/>
    <col min="14852" max="14852" width="3" style="1" customWidth="1"/>
    <col min="14853" max="14853" width="47.109375" style="1" customWidth="1"/>
    <col min="14854" max="14854" width="2.109375" style="1" customWidth="1"/>
    <col min="14855" max="14856" width="15.6640625" style="1" customWidth="1"/>
    <col min="14857" max="15107" width="9.109375" style="1"/>
    <col min="15108" max="15108" width="3" style="1" customWidth="1"/>
    <col min="15109" max="15109" width="47.109375" style="1" customWidth="1"/>
    <col min="15110" max="15110" width="2.109375" style="1" customWidth="1"/>
    <col min="15111" max="15112" width="15.6640625" style="1" customWidth="1"/>
    <col min="15113" max="15363" width="9.109375" style="1"/>
    <col min="15364" max="15364" width="3" style="1" customWidth="1"/>
    <col min="15365" max="15365" width="47.109375" style="1" customWidth="1"/>
    <col min="15366" max="15366" width="2.109375" style="1" customWidth="1"/>
    <col min="15367" max="15368" width="15.6640625" style="1" customWidth="1"/>
    <col min="15369" max="15619" width="9.109375" style="1"/>
    <col min="15620" max="15620" width="3" style="1" customWidth="1"/>
    <col min="15621" max="15621" width="47.109375" style="1" customWidth="1"/>
    <col min="15622" max="15622" width="2.109375" style="1" customWidth="1"/>
    <col min="15623" max="15624" width="15.6640625" style="1" customWidth="1"/>
    <col min="15625" max="15875" width="9.109375" style="1"/>
    <col min="15876" max="15876" width="3" style="1" customWidth="1"/>
    <col min="15877" max="15877" width="47.109375" style="1" customWidth="1"/>
    <col min="15878" max="15878" width="2.109375" style="1" customWidth="1"/>
    <col min="15879" max="15880" width="15.6640625" style="1" customWidth="1"/>
    <col min="15881" max="16131" width="9.109375" style="1"/>
    <col min="16132" max="16132" width="3" style="1" customWidth="1"/>
    <col min="16133" max="16133" width="47.109375" style="1" customWidth="1"/>
    <col min="16134" max="16134" width="2.109375" style="1" customWidth="1"/>
    <col min="16135" max="16136" width="15.6640625" style="1" customWidth="1"/>
    <col min="16137" max="16384" width="9.109375" style="1"/>
  </cols>
  <sheetData>
    <row r="1" spans="2:8" ht="8.25" customHeight="1" x14ac:dyDescent="0.35">
      <c r="D1" s="4"/>
    </row>
    <row r="2" spans="2:8" s="5" customFormat="1" x14ac:dyDescent="0.3">
      <c r="B2" s="395"/>
      <c r="D2" s="267" t="s">
        <v>185</v>
      </c>
      <c r="F2" s="157"/>
      <c r="G2" s="263"/>
      <c r="H2" s="157"/>
    </row>
    <row r="3" spans="2:8" s="5" customFormat="1" ht="11.25" customHeight="1" x14ac:dyDescent="0.3">
      <c r="B3" s="395"/>
      <c r="F3" s="157"/>
      <c r="G3" s="263"/>
      <c r="H3" s="157"/>
    </row>
    <row r="4" spans="2:8" s="5" customFormat="1" x14ac:dyDescent="0.3">
      <c r="B4" s="395"/>
      <c r="D4" s="261" t="s">
        <v>178</v>
      </c>
      <c r="E4" s="72"/>
      <c r="F4" s="262" t="s">
        <v>464</v>
      </c>
      <c r="G4" s="264"/>
      <c r="H4" s="262" t="s">
        <v>465</v>
      </c>
    </row>
    <row r="5" spans="2:8" s="5" customFormat="1" ht="9" customHeight="1" x14ac:dyDescent="0.3">
      <c r="B5" s="395"/>
      <c r="F5" s="157"/>
      <c r="G5" s="263"/>
      <c r="H5" s="157"/>
    </row>
    <row r="6" spans="2:8" s="5" customFormat="1" x14ac:dyDescent="0.3">
      <c r="B6" s="420" t="s">
        <v>5</v>
      </c>
      <c r="C6" s="72"/>
      <c r="D6" s="265" t="s">
        <v>186</v>
      </c>
      <c r="F6" s="157"/>
      <c r="G6" s="263"/>
      <c r="H6" s="157"/>
    </row>
    <row r="7" spans="2:8" s="5" customFormat="1" x14ac:dyDescent="0.3">
      <c r="B7" s="420"/>
      <c r="D7" s="156" t="s">
        <v>187</v>
      </c>
      <c r="F7" s="79">
        <v>-166660826.1399999</v>
      </c>
      <c r="G7" s="81"/>
      <c r="H7" s="79">
        <v>-40152779.990648329</v>
      </c>
    </row>
    <row r="8" spans="2:8" s="5" customFormat="1" x14ac:dyDescent="0.3">
      <c r="B8" s="420"/>
      <c r="D8" s="399" t="s">
        <v>188</v>
      </c>
      <c r="F8" s="79"/>
      <c r="G8" s="81"/>
      <c r="H8" s="79"/>
    </row>
    <row r="9" spans="2:8" s="5" customFormat="1" x14ac:dyDescent="0.3">
      <c r="B9" s="420"/>
      <c r="D9" s="398" t="s">
        <v>192</v>
      </c>
      <c r="F9" s="79">
        <v>106461646.31</v>
      </c>
      <c r="G9" s="81"/>
      <c r="H9" s="79">
        <v>64947534</v>
      </c>
    </row>
    <row r="10" spans="2:8" s="5" customFormat="1" x14ac:dyDescent="0.3">
      <c r="B10" s="420"/>
      <c r="D10" s="398" t="s">
        <v>193</v>
      </c>
      <c r="F10" s="79"/>
      <c r="G10" s="81"/>
      <c r="H10" s="79"/>
    </row>
    <row r="11" spans="2:8" s="5" customFormat="1" x14ac:dyDescent="0.3">
      <c r="B11" s="420"/>
      <c r="D11" s="398" t="s">
        <v>194</v>
      </c>
      <c r="F11" s="79"/>
      <c r="G11" s="81"/>
      <c r="H11" s="79"/>
    </row>
    <row r="12" spans="2:8" s="5" customFormat="1" ht="27.6" x14ac:dyDescent="0.3">
      <c r="B12" s="393" t="s">
        <v>9</v>
      </c>
      <c r="C12" s="72"/>
      <c r="D12" s="265" t="s">
        <v>237</v>
      </c>
      <c r="F12" s="79">
        <v>10126857.250890017</v>
      </c>
      <c r="G12" s="81"/>
      <c r="H12" s="79">
        <v>152671750</v>
      </c>
    </row>
    <row r="13" spans="2:8" s="5" customFormat="1" x14ac:dyDescent="0.3">
      <c r="B13" s="393" t="s">
        <v>8</v>
      </c>
      <c r="C13" s="72"/>
      <c r="D13" s="265" t="s">
        <v>522</v>
      </c>
      <c r="F13" s="79">
        <v>39725788.173199296</v>
      </c>
      <c r="G13" s="81"/>
      <c r="H13" s="79">
        <v>-43815364</v>
      </c>
    </row>
    <row r="14" spans="2:8" s="5" customFormat="1" ht="27.6" x14ac:dyDescent="0.3">
      <c r="B14" s="393" t="s">
        <v>11</v>
      </c>
      <c r="C14" s="72"/>
      <c r="D14" s="265" t="s">
        <v>523</v>
      </c>
      <c r="F14" s="79">
        <v>82891726.022600174</v>
      </c>
      <c r="G14" s="81"/>
      <c r="H14" s="79">
        <v>-111291139</v>
      </c>
    </row>
    <row r="15" spans="2:8" s="5" customFormat="1" x14ac:dyDescent="0.3">
      <c r="B15" s="393" t="s">
        <v>238</v>
      </c>
      <c r="C15" s="72"/>
      <c r="D15" s="265" t="s">
        <v>189</v>
      </c>
      <c r="F15" s="79"/>
      <c r="G15" s="81"/>
      <c r="H15" s="79"/>
    </row>
    <row r="16" spans="2:8" s="5" customFormat="1" x14ac:dyDescent="0.3">
      <c r="B16" s="393" t="s">
        <v>239</v>
      </c>
      <c r="C16" s="72"/>
      <c r="D16" s="265" t="s">
        <v>180</v>
      </c>
      <c r="F16" s="79"/>
      <c r="G16" s="81"/>
      <c r="H16" s="79"/>
    </row>
    <row r="17" spans="2:8" s="5" customFormat="1" x14ac:dyDescent="0.3">
      <c r="B17" s="393" t="s">
        <v>240</v>
      </c>
      <c r="C17" s="72"/>
      <c r="D17" s="265" t="s">
        <v>190</v>
      </c>
      <c r="F17" s="79">
        <v>-1745858.9208900086</v>
      </c>
      <c r="G17" s="81"/>
      <c r="H17" s="79">
        <v>-4863159.2719351752</v>
      </c>
    </row>
    <row r="18" spans="2:8" s="5" customFormat="1" x14ac:dyDescent="0.3">
      <c r="B18" s="395"/>
      <c r="D18" s="266" t="s">
        <v>191</v>
      </c>
      <c r="E18" s="267"/>
      <c r="F18" s="268">
        <v>70799332.695799589</v>
      </c>
      <c r="G18" s="269"/>
      <c r="H18" s="268">
        <v>17496841.737416495</v>
      </c>
    </row>
    <row r="19" spans="2:8" s="5" customFormat="1" x14ac:dyDescent="0.3">
      <c r="B19" s="395"/>
      <c r="D19" s="156"/>
      <c r="F19" s="79"/>
      <c r="G19" s="81"/>
      <c r="H19" s="79"/>
    </row>
    <row r="20" spans="2:8" s="5" customFormat="1" x14ac:dyDescent="0.3">
      <c r="B20" s="420" t="s">
        <v>241</v>
      </c>
      <c r="C20" s="72"/>
      <c r="D20" s="265" t="s">
        <v>195</v>
      </c>
      <c r="F20" s="79"/>
      <c r="G20" s="81"/>
      <c r="H20" s="79"/>
    </row>
    <row r="21" spans="2:8" s="5" customFormat="1" x14ac:dyDescent="0.3">
      <c r="B21" s="420"/>
      <c r="D21" s="156" t="s">
        <v>196</v>
      </c>
      <c r="F21" s="79"/>
      <c r="G21" s="81"/>
      <c r="H21" s="79"/>
    </row>
    <row r="22" spans="2:8" s="5" customFormat="1" x14ac:dyDescent="0.3">
      <c r="B22" s="420"/>
      <c r="D22" s="156" t="s">
        <v>179</v>
      </c>
      <c r="F22" s="79">
        <v>-55839035.069999889</v>
      </c>
      <c r="G22" s="81"/>
      <c r="H22" s="79">
        <v>-16428902</v>
      </c>
    </row>
    <row r="23" spans="2:8" s="5" customFormat="1" x14ac:dyDescent="0.3">
      <c r="B23" s="420"/>
      <c r="D23" s="156" t="s">
        <v>521</v>
      </c>
      <c r="F23" s="79">
        <v>2548146.5099999998</v>
      </c>
      <c r="G23" s="81"/>
      <c r="H23" s="79"/>
    </row>
    <row r="24" spans="2:8" s="5" customFormat="1" x14ac:dyDescent="0.3">
      <c r="B24" s="420"/>
      <c r="D24" s="156" t="s">
        <v>197</v>
      </c>
      <c r="F24" s="79"/>
      <c r="G24" s="81"/>
      <c r="H24" s="79"/>
    </row>
    <row r="25" spans="2:8" s="5" customFormat="1" x14ac:dyDescent="0.3">
      <c r="B25" s="393" t="s">
        <v>14</v>
      </c>
      <c r="C25" s="72"/>
      <c r="D25" s="265" t="s">
        <v>198</v>
      </c>
      <c r="F25" s="79"/>
      <c r="G25" s="81"/>
      <c r="H25" s="79"/>
    </row>
    <row r="26" spans="2:8" s="5" customFormat="1" x14ac:dyDescent="0.3">
      <c r="B26" s="393" t="s">
        <v>242</v>
      </c>
      <c r="C26" s="72"/>
      <c r="D26" s="265" t="s">
        <v>199</v>
      </c>
      <c r="F26" s="79"/>
      <c r="G26" s="81"/>
      <c r="H26" s="79"/>
    </row>
    <row r="27" spans="2:8" s="5" customFormat="1" x14ac:dyDescent="0.3">
      <c r="B27" s="395"/>
      <c r="D27" s="266" t="s">
        <v>200</v>
      </c>
      <c r="E27" s="267"/>
      <c r="F27" s="268">
        <v>-53290888.559999891</v>
      </c>
      <c r="G27" s="269"/>
      <c r="H27" s="268">
        <v>-16428902</v>
      </c>
    </row>
    <row r="28" spans="2:8" s="5" customFormat="1" ht="7.8" customHeight="1" x14ac:dyDescent="0.3">
      <c r="B28" s="395"/>
      <c r="D28" s="156"/>
      <c r="F28" s="79"/>
      <c r="G28" s="81"/>
      <c r="H28" s="79"/>
    </row>
    <row r="29" spans="2:8" s="5" customFormat="1" x14ac:dyDescent="0.3">
      <c r="B29" s="420" t="s">
        <v>243</v>
      </c>
      <c r="C29" s="72"/>
      <c r="D29" s="265" t="s">
        <v>201</v>
      </c>
      <c r="F29" s="79"/>
      <c r="G29" s="81"/>
      <c r="H29" s="79"/>
    </row>
    <row r="30" spans="2:8" s="5" customFormat="1" x14ac:dyDescent="0.3">
      <c r="B30" s="420"/>
      <c r="D30" s="156" t="s">
        <v>202</v>
      </c>
      <c r="F30" s="79"/>
      <c r="G30" s="81"/>
      <c r="H30" s="79"/>
    </row>
    <row r="31" spans="2:8" s="5" customFormat="1" x14ac:dyDescent="0.3">
      <c r="B31" s="420"/>
      <c r="D31" s="156" t="s">
        <v>203</v>
      </c>
      <c r="F31" s="79"/>
      <c r="G31" s="81"/>
      <c r="H31" s="79"/>
    </row>
    <row r="32" spans="2:8" s="5" customFormat="1" x14ac:dyDescent="0.3">
      <c r="B32" s="420"/>
      <c r="D32" s="156" t="s">
        <v>204</v>
      </c>
      <c r="F32" s="79"/>
      <c r="G32" s="81"/>
      <c r="H32" s="79"/>
    </row>
    <row r="33" spans="2:8" s="5" customFormat="1" x14ac:dyDescent="0.3">
      <c r="B33" s="420"/>
      <c r="D33" s="156" t="s">
        <v>205</v>
      </c>
      <c r="F33" s="79"/>
      <c r="G33" s="81"/>
      <c r="H33" s="79"/>
    </row>
    <row r="34" spans="2:8" s="5" customFormat="1" x14ac:dyDescent="0.3">
      <c r="B34" s="420"/>
      <c r="D34" s="156" t="s">
        <v>206</v>
      </c>
      <c r="F34" s="229">
        <v>0</v>
      </c>
      <c r="G34" s="124"/>
      <c r="H34" s="230">
        <v>0</v>
      </c>
    </row>
    <row r="35" spans="2:8" s="5" customFormat="1" ht="7.8" customHeight="1" x14ac:dyDescent="0.3">
      <c r="B35" s="395"/>
      <c r="D35" s="156"/>
      <c r="F35" s="79"/>
      <c r="G35" s="81"/>
      <c r="H35" s="79"/>
    </row>
    <row r="36" spans="2:8" s="5" customFormat="1" x14ac:dyDescent="0.3">
      <c r="B36" s="395"/>
      <c r="D36" s="265" t="s">
        <v>244</v>
      </c>
      <c r="E36" s="72"/>
      <c r="F36" s="270">
        <v>17508444.135799699</v>
      </c>
      <c r="G36" s="124"/>
      <c r="H36" s="270">
        <v>1067939.7374164946</v>
      </c>
    </row>
    <row r="37" spans="2:8" s="5" customFormat="1" x14ac:dyDescent="0.3">
      <c r="B37" s="395"/>
      <c r="D37" s="265" t="s">
        <v>207</v>
      </c>
      <c r="E37" s="72"/>
      <c r="F37" s="270">
        <v>3615205.7374164946</v>
      </c>
      <c r="G37" s="124"/>
      <c r="H37" s="270">
        <v>2547266</v>
      </c>
    </row>
    <row r="38" spans="2:8" s="5" customFormat="1" ht="8.4" customHeight="1" x14ac:dyDescent="0.3">
      <c r="B38" s="395"/>
      <c r="D38" s="265"/>
      <c r="E38" s="72"/>
      <c r="F38" s="270"/>
      <c r="G38" s="124"/>
      <c r="H38" s="270"/>
    </row>
    <row r="39" spans="2:8" s="5" customFormat="1" ht="14.4" thickBot="1" x14ac:dyDescent="0.35">
      <c r="B39" s="395"/>
      <c r="D39" s="266" t="s">
        <v>208</v>
      </c>
      <c r="E39" s="267"/>
      <c r="F39" s="271">
        <v>21123649.873216193</v>
      </c>
      <c r="G39" s="269"/>
      <c r="H39" s="271">
        <v>3615205.7374164946</v>
      </c>
    </row>
    <row r="40" spans="2:8" s="5" customFormat="1" ht="14.4" thickTop="1" x14ac:dyDescent="0.3">
      <c r="B40" s="395"/>
      <c r="F40" s="3"/>
      <c r="G40" s="16"/>
      <c r="H40" s="3"/>
    </row>
    <row r="41" spans="2:8" s="5" customFormat="1" x14ac:dyDescent="0.3">
      <c r="B41" s="395"/>
      <c r="F41" s="3"/>
      <c r="G41" s="16"/>
      <c r="H41" s="3"/>
    </row>
    <row r="42" spans="2:8" s="5" customFormat="1" x14ac:dyDescent="0.3">
      <c r="B42" s="395"/>
      <c r="F42" s="3"/>
      <c r="G42" s="16"/>
      <c r="H42" s="3"/>
    </row>
    <row r="43" spans="2:8" s="5" customFormat="1" x14ac:dyDescent="0.3">
      <c r="B43" s="395"/>
      <c r="F43" s="157"/>
      <c r="G43" s="263"/>
      <c r="H43" s="157"/>
    </row>
    <row r="44" spans="2:8" s="5" customFormat="1" x14ac:dyDescent="0.3">
      <c r="B44" s="395"/>
      <c r="F44" s="157"/>
      <c r="G44" s="263"/>
      <c r="H44" s="157"/>
    </row>
  </sheetData>
  <mergeCells count="3">
    <mergeCell ref="B6:B11"/>
    <mergeCell ref="B20:B24"/>
    <mergeCell ref="B29:B34"/>
  </mergeCells>
  <pageMargins left="0.75" right="0.75" top="1" bottom="1" header="0.5" footer="0.5"/>
  <pageSetup scale="95" orientation="portrait" r:id="rId1"/>
  <headerFooter alignWithMargins="0"/>
  <ignoredErrors>
    <ignoredError sqref="F4:H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0000"/>
  </sheetPr>
  <dimension ref="B1:O28"/>
  <sheetViews>
    <sheetView showGridLines="0" defaultGridColor="0" topLeftCell="A7" colorId="12" zoomScale="90" zoomScaleNormal="90" workbookViewId="0">
      <selection activeCell="C10" sqref="C10"/>
    </sheetView>
  </sheetViews>
  <sheetFormatPr defaultColWidth="9.109375" defaultRowHeight="13.8" x14ac:dyDescent="0.3"/>
  <cols>
    <col min="1" max="1" width="3.6640625" style="50" customWidth="1"/>
    <col min="2" max="2" width="3" style="50" bestFit="1" customWidth="1"/>
    <col min="3" max="3" width="54.88671875" style="50" bestFit="1" customWidth="1"/>
    <col min="4" max="4" width="1.44140625" style="6" customWidth="1"/>
    <col min="5" max="5" width="13.5546875" style="50" bestFit="1" customWidth="1"/>
    <col min="6" max="6" width="7.88671875" style="50" bestFit="1" customWidth="1"/>
    <col min="7" max="7" width="9.77734375" style="50" bestFit="1" customWidth="1"/>
    <col min="8" max="8" width="11" style="50" bestFit="1" customWidth="1"/>
    <col min="9" max="9" width="12.88671875" style="50" bestFit="1" customWidth="1"/>
    <col min="10" max="10" width="13.21875" style="50" bestFit="1" customWidth="1"/>
    <col min="11" max="11" width="13.5546875" style="50" bestFit="1" customWidth="1"/>
    <col min="12" max="12" width="2.44140625" style="50" customWidth="1"/>
    <col min="13" max="13" width="14" style="50" customWidth="1"/>
    <col min="14" max="14" width="1" style="51" customWidth="1"/>
    <col min="15" max="15" width="14" style="50" customWidth="1"/>
    <col min="16" max="16" width="2.44140625" style="50" customWidth="1"/>
    <col min="17" max="17" width="13.44140625" style="50" bestFit="1" customWidth="1"/>
    <col min="18" max="18" width="2.44140625" style="50" customWidth="1"/>
    <col min="19" max="19" width="12.44140625" style="50" bestFit="1" customWidth="1"/>
    <col min="20" max="20" width="1.44140625" style="50" customWidth="1"/>
    <col min="21" max="22" width="16.33203125" style="50" customWidth="1"/>
    <col min="23" max="23" width="1" style="50" customWidth="1"/>
    <col min="24" max="24" width="25.88671875" style="50" bestFit="1" customWidth="1"/>
    <col min="25" max="25" width="10.6640625" style="50" bestFit="1" customWidth="1"/>
    <col min="26" max="26" width="1.6640625" style="50" customWidth="1"/>
    <col min="27" max="27" width="9.109375" style="50"/>
    <col min="28" max="28" width="1.109375" style="50" customWidth="1"/>
    <col min="29" max="29" width="9.109375" style="50"/>
    <col min="30" max="30" width="1.109375" style="50" customWidth="1"/>
    <col min="31" max="31" width="9.109375" style="50"/>
    <col min="32" max="32" width="1.44140625" style="50" customWidth="1"/>
    <col min="33" max="33" width="9.109375" style="50"/>
    <col min="34" max="34" width="1.44140625" style="50" customWidth="1"/>
    <col min="35" max="16384" width="9.109375" style="50"/>
  </cols>
  <sheetData>
    <row r="1" spans="2:15" s="6" customFormat="1" x14ac:dyDescent="0.3">
      <c r="E1" s="9"/>
      <c r="F1" s="9"/>
      <c r="G1" s="52"/>
      <c r="H1" s="9"/>
      <c r="I1" s="9"/>
      <c r="J1" s="9"/>
      <c r="K1" s="9"/>
      <c r="O1" s="9"/>
    </row>
    <row r="2" spans="2:15" s="6" customFormat="1" ht="16.5" customHeight="1" x14ac:dyDescent="0.3">
      <c r="E2" s="424" t="s">
        <v>209</v>
      </c>
      <c r="F2" s="424"/>
      <c r="G2" s="424"/>
      <c r="H2" s="424"/>
      <c r="I2" s="424"/>
      <c r="J2" s="424"/>
      <c r="K2" s="424"/>
      <c r="N2" s="9"/>
    </row>
    <row r="3" spans="2:15" s="276" customFormat="1" x14ac:dyDescent="0.3">
      <c r="C3" s="421"/>
      <c r="E3" s="291" t="s">
        <v>17</v>
      </c>
      <c r="F3" s="291" t="s">
        <v>211</v>
      </c>
      <c r="G3" s="291" t="s">
        <v>222</v>
      </c>
      <c r="H3" s="291" t="s">
        <v>18</v>
      </c>
      <c r="I3" s="291" t="s">
        <v>217</v>
      </c>
      <c r="J3" s="291" t="s">
        <v>221</v>
      </c>
      <c r="K3" s="422" t="s">
        <v>44</v>
      </c>
      <c r="N3" s="292"/>
    </row>
    <row r="4" spans="2:15" s="276" customFormat="1" x14ac:dyDescent="0.3">
      <c r="C4" s="421"/>
      <c r="E4" s="291" t="s">
        <v>210</v>
      </c>
      <c r="F4" s="291" t="s">
        <v>212</v>
      </c>
      <c r="G4" s="291" t="s">
        <v>213</v>
      </c>
      <c r="H4" s="291" t="s">
        <v>214</v>
      </c>
      <c r="I4" s="291" t="s">
        <v>218</v>
      </c>
      <c r="J4" s="291" t="s">
        <v>236</v>
      </c>
      <c r="K4" s="422"/>
      <c r="N4" s="292"/>
    </row>
    <row r="5" spans="2:15" s="276" customFormat="1" x14ac:dyDescent="0.3">
      <c r="C5" s="421"/>
      <c r="E5" s="291"/>
      <c r="F5" s="291"/>
      <c r="G5" s="291"/>
      <c r="H5" s="291" t="s">
        <v>215</v>
      </c>
      <c r="I5" s="291" t="s">
        <v>219</v>
      </c>
      <c r="J5" s="291"/>
      <c r="K5" s="422"/>
      <c r="N5" s="292"/>
    </row>
    <row r="6" spans="2:15" s="276" customFormat="1" x14ac:dyDescent="0.3">
      <c r="C6" s="421"/>
      <c r="E6" s="277"/>
      <c r="F6" s="277"/>
      <c r="G6" s="277"/>
      <c r="H6" s="277" t="s">
        <v>216</v>
      </c>
      <c r="I6" s="277" t="s">
        <v>220</v>
      </c>
      <c r="J6" s="277"/>
      <c r="K6" s="423"/>
      <c r="N6" s="292"/>
    </row>
    <row r="7" spans="2:15" s="6" customFormat="1" x14ac:dyDescent="0.3">
      <c r="K7" s="7"/>
      <c r="N7" s="9"/>
    </row>
    <row r="8" spans="2:15" s="6" customFormat="1" x14ac:dyDescent="0.3">
      <c r="C8" s="8" t="s">
        <v>368</v>
      </c>
      <c r="E8" s="289">
        <v>1110550000</v>
      </c>
      <c r="F8" s="289"/>
      <c r="G8" s="289"/>
      <c r="H8" s="289">
        <v>65606811</v>
      </c>
      <c r="I8" s="289"/>
      <c r="J8" s="317">
        <v>-100605373.22700006</v>
      </c>
      <c r="K8" s="317">
        <v>1075551437.773</v>
      </c>
      <c r="N8" s="9"/>
    </row>
    <row r="9" spans="2:15" s="6" customFormat="1" x14ac:dyDescent="0.3">
      <c r="C9" s="6" t="s">
        <v>223</v>
      </c>
      <c r="E9" s="16"/>
      <c r="F9" s="16"/>
      <c r="G9" s="16"/>
      <c r="H9" s="16"/>
      <c r="I9" s="16"/>
      <c r="J9" s="318"/>
      <c r="K9" s="319">
        <v>0</v>
      </c>
      <c r="N9" s="9"/>
    </row>
    <row r="10" spans="2:15" s="6" customFormat="1" x14ac:dyDescent="0.3">
      <c r="E10" s="16"/>
      <c r="F10" s="16"/>
      <c r="G10" s="16"/>
      <c r="H10" s="16"/>
      <c r="I10" s="16"/>
      <c r="J10" s="318"/>
      <c r="K10" s="319"/>
      <c r="N10" s="9"/>
    </row>
    <row r="11" spans="2:15" s="6" customFormat="1" x14ac:dyDescent="0.3">
      <c r="B11" s="6" t="s">
        <v>14</v>
      </c>
      <c r="C11" s="10" t="s">
        <v>224</v>
      </c>
      <c r="E11" s="289">
        <v>1110550000</v>
      </c>
      <c r="F11" s="289">
        <v>0</v>
      </c>
      <c r="G11" s="289">
        <v>0</v>
      </c>
      <c r="H11" s="289">
        <v>65606811</v>
      </c>
      <c r="I11" s="289">
        <v>0</v>
      </c>
      <c r="J11" s="317">
        <v>-100605373.22700006</v>
      </c>
      <c r="K11" s="317">
        <v>1075551437.773</v>
      </c>
      <c r="N11" s="9"/>
    </row>
    <row r="12" spans="2:15" s="6" customFormat="1" x14ac:dyDescent="0.3">
      <c r="B12" s="12" t="s">
        <v>229</v>
      </c>
      <c r="C12" s="6" t="s">
        <v>281</v>
      </c>
      <c r="E12" s="16"/>
      <c r="F12" s="16"/>
      <c r="G12" s="16"/>
      <c r="H12" s="16"/>
      <c r="I12" s="16"/>
      <c r="J12" s="318"/>
      <c r="K12" s="319">
        <v>0</v>
      </c>
      <c r="N12" s="9"/>
    </row>
    <row r="13" spans="2:15" s="6" customFormat="1" x14ac:dyDescent="0.3">
      <c r="B13" s="12" t="s">
        <v>230</v>
      </c>
      <c r="C13" s="6" t="s">
        <v>283</v>
      </c>
      <c r="E13" s="16"/>
      <c r="F13" s="16"/>
      <c r="G13" s="16"/>
      <c r="H13" s="16"/>
      <c r="I13" s="16"/>
      <c r="J13" s="318"/>
      <c r="K13" s="319">
        <v>0</v>
      </c>
      <c r="N13" s="9"/>
    </row>
    <row r="14" spans="2:15" s="6" customFormat="1" x14ac:dyDescent="0.3">
      <c r="B14" s="12" t="s">
        <v>231</v>
      </c>
      <c r="C14" s="6" t="s">
        <v>228</v>
      </c>
      <c r="E14" s="16"/>
      <c r="F14" s="16"/>
      <c r="G14" s="16"/>
      <c r="H14" s="16"/>
      <c r="I14" s="16"/>
      <c r="J14" s="320">
        <v>-45015939.262583502</v>
      </c>
      <c r="K14" s="321">
        <v>-45015939.262583502</v>
      </c>
      <c r="N14" s="9"/>
    </row>
    <row r="15" spans="2:15" s="6" customFormat="1" x14ac:dyDescent="0.3">
      <c r="B15" s="12" t="s">
        <v>232</v>
      </c>
      <c r="C15" s="6" t="s">
        <v>205</v>
      </c>
      <c r="E15" s="16"/>
      <c r="F15" s="16"/>
      <c r="G15" s="16"/>
      <c r="H15" s="16"/>
      <c r="I15" s="16"/>
      <c r="J15" s="318"/>
      <c r="K15" s="319">
        <v>0</v>
      </c>
      <c r="N15" s="9"/>
    </row>
    <row r="16" spans="2:15" s="6" customFormat="1" x14ac:dyDescent="0.3">
      <c r="B16" s="12" t="s">
        <v>233</v>
      </c>
      <c r="C16" s="6" t="s">
        <v>282</v>
      </c>
      <c r="E16" s="16"/>
      <c r="F16" s="16"/>
      <c r="G16" s="16"/>
      <c r="H16" s="16"/>
      <c r="I16" s="16"/>
      <c r="J16" s="318"/>
      <c r="K16" s="319">
        <v>0</v>
      </c>
      <c r="N16" s="9"/>
    </row>
    <row r="17" spans="2:14" s="6" customFormat="1" x14ac:dyDescent="0.3">
      <c r="B17" s="12" t="s">
        <v>234</v>
      </c>
      <c r="C17" s="6" t="s">
        <v>225</v>
      </c>
      <c r="E17" s="16"/>
      <c r="F17" s="16"/>
      <c r="G17" s="16"/>
      <c r="H17" s="16"/>
      <c r="I17" s="16"/>
      <c r="J17" s="318"/>
      <c r="K17" s="319">
        <v>0</v>
      </c>
      <c r="N17" s="9"/>
    </row>
    <row r="18" spans="2:14" s="6" customFormat="1" x14ac:dyDescent="0.3">
      <c r="B18" s="12" t="s">
        <v>235</v>
      </c>
      <c r="C18" s="6" t="s">
        <v>227</v>
      </c>
      <c r="E18" s="16"/>
      <c r="F18" s="16"/>
      <c r="G18" s="16"/>
      <c r="H18" s="16"/>
      <c r="I18" s="16"/>
      <c r="J18" s="318"/>
      <c r="K18" s="319"/>
      <c r="N18" s="9"/>
    </row>
    <row r="19" spans="2:14" s="6" customFormat="1" x14ac:dyDescent="0.3">
      <c r="B19" s="6" t="s">
        <v>15</v>
      </c>
      <c r="C19" s="10" t="s">
        <v>430</v>
      </c>
      <c r="E19" s="289">
        <v>1110550000</v>
      </c>
      <c r="F19" s="289">
        <v>0</v>
      </c>
      <c r="G19" s="289">
        <v>0</v>
      </c>
      <c r="H19" s="289">
        <v>65606811</v>
      </c>
      <c r="I19" s="289">
        <v>0</v>
      </c>
      <c r="J19" s="317">
        <v>-145621312.48958355</v>
      </c>
      <c r="K19" s="317">
        <v>1030535498.5104165</v>
      </c>
      <c r="N19" s="9"/>
    </row>
    <row r="20" spans="2:14" s="6" customFormat="1" x14ac:dyDescent="0.3">
      <c r="B20" s="12" t="s">
        <v>229</v>
      </c>
      <c r="C20" s="6" t="s">
        <v>281</v>
      </c>
      <c r="E20" s="16"/>
      <c r="F20" s="16"/>
      <c r="G20" s="16"/>
      <c r="H20" s="16"/>
      <c r="I20" s="16"/>
      <c r="J20" s="318"/>
      <c r="K20" s="319">
        <v>0</v>
      </c>
      <c r="N20" s="9"/>
    </row>
    <row r="21" spans="2:14" s="6" customFormat="1" x14ac:dyDescent="0.3">
      <c r="B21" s="12" t="s">
        <v>230</v>
      </c>
      <c r="C21" s="6" t="s">
        <v>283</v>
      </c>
      <c r="E21" s="16"/>
      <c r="F21" s="16"/>
      <c r="G21" s="16"/>
      <c r="H21" s="16"/>
      <c r="I21" s="16"/>
      <c r="J21" s="318"/>
      <c r="K21" s="319">
        <v>0</v>
      </c>
      <c r="N21" s="9"/>
    </row>
    <row r="22" spans="2:14" s="6" customFormat="1" x14ac:dyDescent="0.3">
      <c r="B22" s="12" t="s">
        <v>231</v>
      </c>
      <c r="C22" s="6" t="s">
        <v>226</v>
      </c>
      <c r="E22" s="16"/>
      <c r="F22" s="16"/>
      <c r="G22" s="16"/>
      <c r="H22" s="16"/>
      <c r="I22" s="16"/>
      <c r="J22" s="320">
        <v>-168406685.0608899</v>
      </c>
      <c r="K22" s="321">
        <v>-168406685.0608899</v>
      </c>
      <c r="N22" s="9"/>
    </row>
    <row r="23" spans="2:14" s="6" customFormat="1" x14ac:dyDescent="0.3">
      <c r="B23" s="12" t="s">
        <v>232</v>
      </c>
      <c r="C23" s="6" t="s">
        <v>205</v>
      </c>
      <c r="E23" s="16"/>
      <c r="F23" s="16"/>
      <c r="G23" s="16"/>
      <c r="H23" s="16"/>
      <c r="I23" s="16"/>
      <c r="J23" s="318"/>
      <c r="K23" s="319">
        <v>0</v>
      </c>
      <c r="N23" s="9"/>
    </row>
    <row r="24" spans="2:14" s="6" customFormat="1" x14ac:dyDescent="0.3">
      <c r="B24" s="12" t="s">
        <v>234</v>
      </c>
      <c r="C24" s="6" t="s">
        <v>225</v>
      </c>
      <c r="E24" s="16"/>
      <c r="F24" s="16"/>
      <c r="G24" s="16"/>
      <c r="H24" s="16"/>
      <c r="I24" s="16"/>
      <c r="J24" s="318"/>
      <c r="K24" s="319">
        <v>0</v>
      </c>
      <c r="N24" s="9"/>
    </row>
    <row r="25" spans="2:14" s="6" customFormat="1" x14ac:dyDescent="0.3">
      <c r="B25" s="12" t="s">
        <v>235</v>
      </c>
      <c r="C25" s="6" t="s">
        <v>227</v>
      </c>
      <c r="E25" s="16"/>
      <c r="F25" s="16"/>
      <c r="G25" s="16"/>
      <c r="H25" s="16"/>
      <c r="I25" s="16"/>
      <c r="J25" s="318"/>
      <c r="K25" s="319">
        <v>0</v>
      </c>
      <c r="N25" s="9"/>
    </row>
    <row r="26" spans="2:14" s="6" customFormat="1" x14ac:dyDescent="0.3">
      <c r="B26" s="6" t="s">
        <v>16</v>
      </c>
      <c r="C26" s="11" t="s">
        <v>463</v>
      </c>
      <c r="D26" s="8"/>
      <c r="E26" s="290">
        <v>1110550000</v>
      </c>
      <c r="F26" s="290">
        <v>0</v>
      </c>
      <c r="G26" s="290">
        <v>0</v>
      </c>
      <c r="H26" s="290">
        <v>65606811</v>
      </c>
      <c r="I26" s="290">
        <v>0</v>
      </c>
      <c r="J26" s="322">
        <v>-314027997.55047345</v>
      </c>
      <c r="K26" s="322">
        <v>862128813.44952655</v>
      </c>
      <c r="N26" s="9"/>
    </row>
    <row r="27" spans="2:14" s="6" customFormat="1" x14ac:dyDescent="0.3">
      <c r="N27" s="9"/>
    </row>
    <row r="28" spans="2:14" s="6" customFormat="1" x14ac:dyDescent="0.3">
      <c r="N28" s="9"/>
    </row>
  </sheetData>
  <mergeCells count="3">
    <mergeCell ref="C3:C6"/>
    <mergeCell ref="K3:K6"/>
    <mergeCell ref="E2:K2"/>
  </mergeCells>
  <printOptions horizontalCentered="1"/>
  <pageMargins left="0" right="0" top="1" bottom="1" header="0.5" footer="0.5"/>
  <pageSetup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tabColor rgb="FF00B050"/>
  </sheetPr>
  <dimension ref="A2:O68"/>
  <sheetViews>
    <sheetView showGridLines="0" defaultGridColor="0" colorId="12" zoomScaleNormal="100" zoomScaleSheetLayoutView="100" workbookViewId="0">
      <selection activeCell="G63" sqref="G63"/>
    </sheetView>
  </sheetViews>
  <sheetFormatPr defaultColWidth="9.109375" defaultRowHeight="13.8" x14ac:dyDescent="0.3"/>
  <cols>
    <col min="1" max="1" width="2.33203125" style="23" customWidth="1"/>
    <col min="2" max="2" width="24.109375" style="22" bestFit="1" customWidth="1"/>
    <col min="3" max="3" width="14" style="22" bestFit="1" customWidth="1"/>
    <col min="4" max="4" width="4.33203125" style="24" bestFit="1" customWidth="1"/>
    <col min="5" max="5" width="15.33203125" style="24" customWidth="1"/>
    <col min="6" max="6" width="12.33203125" style="24" customWidth="1"/>
    <col min="7" max="9" width="13.6640625" style="24" bestFit="1" customWidth="1"/>
    <col min="10" max="10" width="12.5546875" style="24" bestFit="1" customWidth="1"/>
    <col min="11" max="11" width="13.5546875" style="24" bestFit="1" customWidth="1"/>
    <col min="12" max="12" width="3.6640625" style="24" customWidth="1"/>
    <col min="13" max="13" width="5.6640625" style="24" customWidth="1"/>
    <col min="14" max="14" width="14.109375" style="24" bestFit="1" customWidth="1"/>
    <col min="15" max="16384" width="9.109375" style="24"/>
  </cols>
  <sheetData>
    <row r="2" spans="1:14" s="56" customFormat="1" ht="13.8" customHeight="1" x14ac:dyDescent="0.25">
      <c r="A2" s="53"/>
      <c r="B2" s="427" t="s">
        <v>20</v>
      </c>
      <c r="C2" s="427"/>
      <c r="D2" s="54"/>
      <c r="E2" s="428" t="s">
        <v>366</v>
      </c>
      <c r="F2" s="425" t="s">
        <v>21</v>
      </c>
      <c r="G2" s="425" t="s">
        <v>22</v>
      </c>
      <c r="H2" s="428" t="s">
        <v>23</v>
      </c>
      <c r="I2" s="425" t="s">
        <v>24</v>
      </c>
      <c r="J2" s="154"/>
      <c r="K2" s="426" t="s">
        <v>25</v>
      </c>
      <c r="L2" s="55"/>
    </row>
    <row r="3" spans="1:14" s="56" customFormat="1" x14ac:dyDescent="0.25">
      <c r="A3" s="53"/>
      <c r="B3" s="427"/>
      <c r="C3" s="427"/>
      <c r="D3" s="54"/>
      <c r="E3" s="428"/>
      <c r="F3" s="425"/>
      <c r="G3" s="425"/>
      <c r="H3" s="428"/>
      <c r="I3" s="425"/>
      <c r="J3" s="154" t="s">
        <v>365</v>
      </c>
      <c r="K3" s="426"/>
      <c r="L3" s="55"/>
    </row>
    <row r="4" spans="1:14" s="56" customFormat="1" ht="12.75" customHeight="1" x14ac:dyDescent="0.25">
      <c r="A4" s="53"/>
      <c r="B4" s="57"/>
      <c r="C4" s="57"/>
      <c r="D4" s="54"/>
      <c r="E4" s="140"/>
      <c r="F4" s="139"/>
      <c r="G4" s="139"/>
      <c r="H4" s="140"/>
      <c r="I4" s="139"/>
      <c r="J4" s="154"/>
      <c r="K4" s="141"/>
      <c r="L4" s="55"/>
    </row>
    <row r="5" spans="1:14" s="56" customFormat="1" hidden="1" x14ac:dyDescent="0.25">
      <c r="A5" s="53"/>
      <c r="B5" s="57"/>
      <c r="C5" s="57"/>
      <c r="D5" s="54"/>
      <c r="E5" s="140"/>
      <c r="F5" s="139"/>
      <c r="G5" s="139"/>
      <c r="H5" s="140"/>
      <c r="I5" s="139"/>
      <c r="J5" s="154"/>
      <c r="K5" s="141"/>
      <c r="L5" s="55"/>
    </row>
    <row r="6" spans="1:14" s="56" customFormat="1" hidden="1" x14ac:dyDescent="0.25">
      <c r="A6" s="53"/>
      <c r="B6" s="57"/>
      <c r="C6" s="57"/>
      <c r="D6" s="54"/>
      <c r="E6" s="140"/>
      <c r="F6" s="139"/>
      <c r="G6" s="139"/>
      <c r="H6" s="140"/>
      <c r="I6" s="139"/>
      <c r="J6" s="154"/>
      <c r="K6" s="141"/>
      <c r="L6" s="55"/>
    </row>
    <row r="7" spans="1:14" s="56" customFormat="1" hidden="1" x14ac:dyDescent="0.25">
      <c r="A7" s="53"/>
      <c r="B7" s="57"/>
      <c r="C7" s="57"/>
      <c r="D7" s="58"/>
      <c r="E7" s="140"/>
      <c r="F7" s="139"/>
      <c r="G7" s="139"/>
      <c r="H7" s="140"/>
      <c r="I7" s="139"/>
      <c r="J7" s="154"/>
      <c r="K7" s="141"/>
      <c r="L7" s="55"/>
    </row>
    <row r="8" spans="1:14" x14ac:dyDescent="0.3">
      <c r="A8" s="60"/>
      <c r="B8" s="59" t="s">
        <v>468</v>
      </c>
      <c r="C8" s="59" t="s">
        <v>26</v>
      </c>
      <c r="D8" s="61" t="s">
        <v>27</v>
      </c>
      <c r="E8" s="142">
        <v>15409662</v>
      </c>
      <c r="F8" s="142">
        <v>13509600</v>
      </c>
      <c r="G8" s="143">
        <v>541748580.89999998</v>
      </c>
      <c r="H8" s="143">
        <v>2521560151.8400002</v>
      </c>
      <c r="I8" s="142">
        <v>105489494.91</v>
      </c>
      <c r="J8" s="142">
        <v>21324604.219999999</v>
      </c>
      <c r="K8" s="255">
        <v>3219042093.8699999</v>
      </c>
      <c r="L8" s="62"/>
      <c r="M8" s="25"/>
    </row>
    <row r="9" spans="1:14" x14ac:dyDescent="0.3">
      <c r="A9" s="64"/>
      <c r="B9" s="59" t="s">
        <v>468</v>
      </c>
      <c r="C9" s="63" t="s">
        <v>28</v>
      </c>
      <c r="D9" s="61" t="s">
        <v>27</v>
      </c>
      <c r="E9" s="142">
        <v>0</v>
      </c>
      <c r="F9" s="142">
        <v>0</v>
      </c>
      <c r="G9" s="142">
        <v>353456912.7389428</v>
      </c>
      <c r="H9" s="142">
        <v>846645328.12891877</v>
      </c>
      <c r="I9" s="142">
        <v>17078193.945078839</v>
      </c>
      <c r="J9" s="142">
        <v>9617843.7484678086</v>
      </c>
      <c r="K9" s="253">
        <v>1226798278.5614083</v>
      </c>
      <c r="L9" s="62"/>
      <c r="M9" s="25"/>
    </row>
    <row r="10" spans="1:14" x14ac:dyDescent="0.3">
      <c r="A10" s="64"/>
      <c r="B10" s="59" t="s">
        <v>468</v>
      </c>
      <c r="C10" s="63" t="s">
        <v>29</v>
      </c>
      <c r="D10" s="61" t="s">
        <v>27</v>
      </c>
      <c r="E10" s="142"/>
      <c r="F10" s="142"/>
      <c r="G10" s="142"/>
      <c r="H10" s="142"/>
      <c r="I10" s="142"/>
      <c r="J10" s="142"/>
      <c r="K10" s="255">
        <v>0</v>
      </c>
      <c r="L10" s="62"/>
      <c r="M10" s="25"/>
    </row>
    <row r="11" spans="1:14" ht="14.4" thickBot="1" x14ac:dyDescent="0.35">
      <c r="A11" s="64"/>
      <c r="B11" s="59" t="s">
        <v>468</v>
      </c>
      <c r="C11" s="63" t="s">
        <v>356</v>
      </c>
      <c r="D11" s="61"/>
      <c r="E11" s="144">
        <v>15409662</v>
      </c>
      <c r="F11" s="144">
        <v>13509600</v>
      </c>
      <c r="G11" s="144">
        <v>188291668.16105717</v>
      </c>
      <c r="H11" s="144">
        <v>1674914823.7110815</v>
      </c>
      <c r="I11" s="144">
        <v>88411300.964921162</v>
      </c>
      <c r="J11" s="144">
        <v>11706760.47153219</v>
      </c>
      <c r="K11" s="256">
        <v>1992243815.3085921</v>
      </c>
      <c r="L11" s="62"/>
      <c r="M11" s="25"/>
      <c r="N11" s="159"/>
    </row>
    <row r="12" spans="1:14" ht="8.4" customHeight="1" thickTop="1" x14ac:dyDescent="0.3">
      <c r="A12" s="64"/>
      <c r="B12" s="63"/>
      <c r="C12" s="63"/>
      <c r="D12" s="61"/>
      <c r="E12" s="145"/>
      <c r="F12" s="145"/>
      <c r="G12" s="145"/>
      <c r="H12" s="146"/>
      <c r="I12" s="145"/>
      <c r="J12" s="145"/>
      <c r="K12" s="257">
        <v>0</v>
      </c>
      <c r="L12" s="65"/>
      <c r="M12" s="25"/>
    </row>
    <row r="13" spans="1:14" x14ac:dyDescent="0.3">
      <c r="A13" s="60"/>
      <c r="B13" s="59" t="s">
        <v>466</v>
      </c>
      <c r="C13" s="59" t="s">
        <v>30</v>
      </c>
      <c r="D13" s="61" t="s">
        <v>27</v>
      </c>
      <c r="E13" s="253">
        <v>519924</v>
      </c>
      <c r="F13" s="253"/>
      <c r="G13" s="293">
        <v>7211853.1100000003</v>
      </c>
      <c r="H13" s="254">
        <v>19087943.619999886</v>
      </c>
      <c r="I13" s="253">
        <v>28855730.670000002</v>
      </c>
      <c r="J13" s="253">
        <v>163583.66999999998</v>
      </c>
      <c r="K13" s="255">
        <v>55839035.069999889</v>
      </c>
      <c r="L13" s="65"/>
      <c r="M13" s="25"/>
    </row>
    <row r="14" spans="1:14" x14ac:dyDescent="0.3">
      <c r="A14" s="60"/>
      <c r="B14" s="59" t="s">
        <v>467</v>
      </c>
      <c r="C14" s="59" t="s">
        <v>30</v>
      </c>
      <c r="D14" s="61" t="s">
        <v>31</v>
      </c>
      <c r="E14" s="253"/>
      <c r="F14" s="253"/>
      <c r="G14" s="253"/>
      <c r="H14" s="254"/>
      <c r="I14" s="253">
        <v>-6035318</v>
      </c>
      <c r="J14" s="253"/>
      <c r="K14" s="255">
        <v>-6035318</v>
      </c>
      <c r="L14" s="65"/>
      <c r="M14" s="25"/>
    </row>
    <row r="15" spans="1:14" x14ac:dyDescent="0.3">
      <c r="A15" s="60"/>
      <c r="B15" s="59" t="s">
        <v>32</v>
      </c>
      <c r="C15" s="59"/>
      <c r="D15" s="61" t="s">
        <v>33</v>
      </c>
      <c r="E15" s="145"/>
      <c r="F15" s="145"/>
      <c r="G15" s="145"/>
      <c r="H15" s="145"/>
      <c r="I15" s="145"/>
      <c r="J15" s="145"/>
      <c r="K15" s="257">
        <v>0</v>
      </c>
      <c r="L15" s="65"/>
      <c r="M15" s="25"/>
    </row>
    <row r="16" spans="1:14" ht="6" customHeight="1" x14ac:dyDescent="0.3">
      <c r="A16" s="60"/>
      <c r="B16" s="59"/>
      <c r="C16" s="59"/>
      <c r="D16" s="61"/>
      <c r="E16" s="145"/>
      <c r="F16" s="145"/>
      <c r="G16" s="145"/>
      <c r="H16" s="146"/>
      <c r="I16" s="145"/>
      <c r="J16" s="145"/>
      <c r="K16" s="257">
        <v>0</v>
      </c>
      <c r="L16" s="65"/>
      <c r="M16" s="25"/>
    </row>
    <row r="17" spans="1:15" x14ac:dyDescent="0.3">
      <c r="A17" s="60"/>
      <c r="B17" s="59" t="s">
        <v>35</v>
      </c>
      <c r="C17" s="59"/>
      <c r="D17" s="61" t="s">
        <v>27</v>
      </c>
      <c r="E17" s="253">
        <v>2389437.9</v>
      </c>
      <c r="F17" s="252"/>
      <c r="G17" s="259">
        <v>9414583.4100000001</v>
      </c>
      <c r="H17" s="259">
        <v>72747472.180000007</v>
      </c>
      <c r="I17" s="259">
        <v>19229295.75</v>
      </c>
      <c r="J17" s="259">
        <v>2680857.0699999998</v>
      </c>
      <c r="K17" s="255">
        <v>106461646.31</v>
      </c>
      <c r="L17" s="65"/>
      <c r="M17" s="25"/>
    </row>
    <row r="18" spans="1:15" x14ac:dyDescent="0.3">
      <c r="A18" s="60"/>
      <c r="B18" s="59" t="s">
        <v>34</v>
      </c>
      <c r="C18" s="59"/>
      <c r="D18" s="61" t="s">
        <v>27</v>
      </c>
      <c r="E18" s="145"/>
      <c r="F18" s="145"/>
      <c r="G18" s="145"/>
      <c r="H18" s="146"/>
      <c r="I18" s="145"/>
      <c r="J18" s="145"/>
      <c r="K18" s="257">
        <v>0</v>
      </c>
      <c r="L18" s="65"/>
      <c r="M18" s="25"/>
    </row>
    <row r="19" spans="1:15" ht="8.4" customHeight="1" x14ac:dyDescent="0.3">
      <c r="A19" s="60"/>
      <c r="B19" s="59"/>
      <c r="C19" s="59"/>
      <c r="D19" s="61"/>
      <c r="E19" s="145"/>
      <c r="F19" s="145"/>
      <c r="G19" s="145"/>
      <c r="H19" s="146"/>
      <c r="I19" s="145"/>
      <c r="J19" s="145"/>
      <c r="K19" s="257">
        <v>0</v>
      </c>
      <c r="L19" s="65"/>
      <c r="M19" s="25"/>
      <c r="O19" s="26"/>
    </row>
    <row r="20" spans="1:15" x14ac:dyDescent="0.3">
      <c r="A20" s="60"/>
      <c r="B20" s="59" t="s">
        <v>36</v>
      </c>
      <c r="C20" s="59"/>
      <c r="D20" s="61" t="s">
        <v>31</v>
      </c>
      <c r="E20" s="252"/>
      <c r="F20" s="252"/>
      <c r="G20" s="252"/>
      <c r="H20" s="330"/>
      <c r="I20" s="252">
        <v>-3487171.49</v>
      </c>
      <c r="J20" s="252"/>
      <c r="K20" s="255">
        <v>-3487171.49</v>
      </c>
      <c r="L20" s="65"/>
      <c r="M20" s="25"/>
    </row>
    <row r="21" spans="1:15" x14ac:dyDescent="0.3">
      <c r="A21" s="60"/>
      <c r="B21" s="59" t="s">
        <v>37</v>
      </c>
      <c r="C21" s="59"/>
      <c r="D21" s="61" t="s">
        <v>31</v>
      </c>
      <c r="E21" s="252"/>
      <c r="F21" s="252"/>
      <c r="G21" s="252"/>
      <c r="H21" s="330"/>
      <c r="I21" s="252"/>
      <c r="J21" s="252"/>
      <c r="K21" s="255">
        <v>0</v>
      </c>
      <c r="L21" s="65"/>
      <c r="M21" s="25"/>
    </row>
    <row r="22" spans="1:15" x14ac:dyDescent="0.3">
      <c r="A22" s="60"/>
      <c r="B22" s="59" t="s">
        <v>38</v>
      </c>
      <c r="C22" s="59"/>
      <c r="D22" s="61" t="s">
        <v>33</v>
      </c>
      <c r="E22" s="252"/>
      <c r="F22" s="252"/>
      <c r="G22" s="252"/>
      <c r="H22" s="330"/>
      <c r="I22" s="252"/>
      <c r="J22" s="252"/>
      <c r="K22" s="255">
        <v>0</v>
      </c>
      <c r="L22" s="65"/>
      <c r="M22" s="25"/>
    </row>
    <row r="23" spans="1:15" s="25" customFormat="1" ht="6" customHeight="1" x14ac:dyDescent="0.3">
      <c r="A23" s="60"/>
      <c r="B23" s="60"/>
      <c r="C23" s="60"/>
      <c r="D23" s="61"/>
      <c r="E23" s="145"/>
      <c r="F23" s="145"/>
      <c r="G23" s="145"/>
      <c r="H23" s="146"/>
      <c r="I23" s="145"/>
      <c r="J23" s="145"/>
      <c r="K23" s="257">
        <v>0</v>
      </c>
      <c r="L23" s="65"/>
    </row>
    <row r="24" spans="1:15" x14ac:dyDescent="0.3">
      <c r="A24" s="60"/>
      <c r="B24" s="59" t="s">
        <v>469</v>
      </c>
      <c r="C24" s="59" t="s">
        <v>26</v>
      </c>
      <c r="D24" s="66"/>
      <c r="E24" s="147">
        <v>15929586</v>
      </c>
      <c r="F24" s="147">
        <v>13509600</v>
      </c>
      <c r="G24" s="147">
        <v>548960434.00999999</v>
      </c>
      <c r="H24" s="147">
        <v>2540648095.46</v>
      </c>
      <c r="I24" s="147">
        <v>128309907.57999998</v>
      </c>
      <c r="J24" s="147">
        <v>21488187.890000001</v>
      </c>
      <c r="K24" s="258">
        <v>3268845810.9400001</v>
      </c>
      <c r="L24" s="62"/>
      <c r="M24" s="25"/>
    </row>
    <row r="25" spans="1:15" x14ac:dyDescent="0.3">
      <c r="A25" s="60"/>
      <c r="B25" s="59" t="s">
        <v>469</v>
      </c>
      <c r="C25" s="63" t="s">
        <v>28</v>
      </c>
      <c r="D25" s="66"/>
      <c r="E25" s="147">
        <v>2389437.9</v>
      </c>
      <c r="F25" s="147">
        <v>0</v>
      </c>
      <c r="G25" s="147">
        <v>362871496.14894283</v>
      </c>
      <c r="H25" s="147">
        <v>919392800.30891871</v>
      </c>
      <c r="I25" s="147">
        <v>32820318.205078833</v>
      </c>
      <c r="J25" s="147">
        <v>12298700.818467809</v>
      </c>
      <c r="K25" s="258">
        <v>1329772753.3814082</v>
      </c>
      <c r="L25" s="62"/>
      <c r="M25" s="25"/>
    </row>
    <row r="26" spans="1:15" x14ac:dyDescent="0.3">
      <c r="A26" s="60"/>
      <c r="B26" s="59" t="s">
        <v>469</v>
      </c>
      <c r="C26" s="63" t="s">
        <v>29</v>
      </c>
      <c r="D26" s="67"/>
      <c r="E26" s="147"/>
      <c r="F26" s="147"/>
      <c r="G26" s="147"/>
      <c r="H26" s="147"/>
      <c r="I26" s="147"/>
      <c r="J26" s="147"/>
      <c r="K26" s="258">
        <v>0</v>
      </c>
      <c r="L26" s="62"/>
      <c r="M26" s="25"/>
      <c r="N26" s="26"/>
    </row>
    <row r="27" spans="1:15" ht="14.4" thickBot="1" x14ac:dyDescent="0.35">
      <c r="B27" s="63" t="s">
        <v>470</v>
      </c>
      <c r="C27" s="63" t="s">
        <v>356</v>
      </c>
      <c r="E27" s="144">
        <v>13540148.1</v>
      </c>
      <c r="F27" s="144">
        <v>13509600</v>
      </c>
      <c r="G27" s="144">
        <v>186088937.86105716</v>
      </c>
      <c r="H27" s="144">
        <v>1621255295.1510813</v>
      </c>
      <c r="I27" s="144">
        <v>95489589.374921143</v>
      </c>
      <c r="J27" s="144">
        <v>9189487.0715321917</v>
      </c>
      <c r="K27" s="256">
        <v>1939073057.5585918</v>
      </c>
    </row>
    <row r="28" spans="1:15" ht="14.4" thickTop="1" x14ac:dyDescent="0.3">
      <c r="K28" s="26"/>
      <c r="L28" s="26"/>
    </row>
    <row r="29" spans="1:15" x14ac:dyDescent="0.3">
      <c r="K29" s="26"/>
      <c r="L29" s="26"/>
    </row>
    <row r="30" spans="1:15" hidden="1" x14ac:dyDescent="0.3"/>
    <row r="31" spans="1:15" hidden="1" x14ac:dyDescent="0.3"/>
    <row r="32" spans="1:15" hidden="1" x14ac:dyDescent="0.3">
      <c r="D32" s="22" t="s">
        <v>431</v>
      </c>
      <c r="E32" s="22"/>
    </row>
    <row r="33" spans="4:11" hidden="1" x14ac:dyDescent="0.3">
      <c r="D33" s="22" t="s">
        <v>21</v>
      </c>
      <c r="E33" s="22"/>
      <c r="F33" s="233">
        <v>0</v>
      </c>
    </row>
    <row r="34" spans="4:11" hidden="1" x14ac:dyDescent="0.3">
      <c r="D34" s="22" t="s">
        <v>432</v>
      </c>
      <c r="E34" s="22"/>
    </row>
    <row r="35" spans="4:11" hidden="1" x14ac:dyDescent="0.3">
      <c r="D35" s="22" t="s">
        <v>433</v>
      </c>
      <c r="E35" s="22"/>
      <c r="F35" s="233">
        <v>-3259372.8999999762</v>
      </c>
    </row>
    <row r="36" spans="4:11" hidden="1" x14ac:dyDescent="0.3">
      <c r="D36" s="22" t="s">
        <v>434</v>
      </c>
      <c r="E36" s="22"/>
      <c r="F36" s="18"/>
      <c r="G36" s="18"/>
      <c r="H36" s="18"/>
      <c r="I36" s="18"/>
      <c r="J36" s="18"/>
      <c r="K36" s="18"/>
    </row>
    <row r="37" spans="4:11" hidden="1" x14ac:dyDescent="0.3">
      <c r="D37" s="22" t="s">
        <v>435</v>
      </c>
      <c r="E37" s="22"/>
      <c r="F37" s="18">
        <v>15902477.658942819</v>
      </c>
      <c r="G37" s="18"/>
      <c r="H37" s="18"/>
      <c r="I37" s="18"/>
      <c r="J37" s="18"/>
      <c r="K37" s="18"/>
    </row>
    <row r="38" spans="4:11" hidden="1" x14ac:dyDescent="0.3">
      <c r="D38" s="22" t="s">
        <v>436</v>
      </c>
      <c r="E38" s="22"/>
      <c r="F38" s="18"/>
      <c r="G38" s="18"/>
      <c r="H38" s="18"/>
      <c r="I38" s="18"/>
      <c r="J38" s="18"/>
      <c r="K38" s="18"/>
    </row>
    <row r="39" spans="4:11" hidden="1" x14ac:dyDescent="0.3">
      <c r="D39" s="22" t="s">
        <v>437</v>
      </c>
      <c r="E39" s="22"/>
      <c r="F39" s="18">
        <v>-91034.300000190735</v>
      </c>
      <c r="G39" s="18"/>
      <c r="H39" s="18"/>
      <c r="I39" s="18"/>
      <c r="J39" s="18"/>
      <c r="K39" s="18"/>
    </row>
    <row r="40" spans="4:11" hidden="1" x14ac:dyDescent="0.3">
      <c r="D40" s="22" t="s">
        <v>438</v>
      </c>
      <c r="E40" s="22"/>
      <c r="F40" s="18"/>
      <c r="G40" s="18"/>
      <c r="H40" s="18"/>
      <c r="I40" s="18"/>
      <c r="J40" s="18"/>
      <c r="K40" s="18"/>
    </row>
    <row r="41" spans="4:11" hidden="1" x14ac:dyDescent="0.3">
      <c r="D41" s="22" t="s">
        <v>439</v>
      </c>
      <c r="E41" s="22"/>
      <c r="F41" s="18">
        <v>700954.60000000894</v>
      </c>
      <c r="G41" s="18"/>
      <c r="H41" s="18"/>
      <c r="I41" s="18"/>
      <c r="J41" s="18"/>
      <c r="K41" s="18"/>
    </row>
    <row r="42" spans="4:11" hidden="1" x14ac:dyDescent="0.3">
      <c r="D42" s="22" t="s">
        <v>440</v>
      </c>
      <c r="E42" s="22"/>
      <c r="F42" s="18"/>
      <c r="G42" s="18"/>
      <c r="H42" s="18"/>
      <c r="I42" s="18"/>
      <c r="J42" s="18"/>
      <c r="K42" s="18"/>
    </row>
    <row r="43" spans="4:11" hidden="1" x14ac:dyDescent="0.3">
      <c r="D43" s="22" t="s">
        <v>441</v>
      </c>
      <c r="E43" s="22"/>
      <c r="F43" s="18"/>
      <c r="G43" s="18"/>
      <c r="H43" s="18"/>
      <c r="I43" s="18"/>
      <c r="J43" s="18"/>
      <c r="K43" s="18"/>
    </row>
    <row r="44" spans="4:11" hidden="1" x14ac:dyDescent="0.3">
      <c r="D44" s="22" t="s">
        <v>442</v>
      </c>
      <c r="E44" s="22"/>
      <c r="F44" s="18"/>
      <c r="G44" s="18"/>
      <c r="H44" s="18"/>
      <c r="I44" s="18"/>
      <c r="J44" s="18"/>
      <c r="K44" s="18"/>
    </row>
    <row r="45" spans="4:11" hidden="1" x14ac:dyDescent="0.3">
      <c r="D45" s="22" t="s">
        <v>443</v>
      </c>
      <c r="E45" s="22"/>
      <c r="F45" s="18"/>
      <c r="G45" s="18"/>
      <c r="H45" s="18"/>
      <c r="I45" s="18"/>
      <c r="J45" s="18"/>
      <c r="K45" s="18"/>
    </row>
    <row r="46" spans="4:11" hidden="1" x14ac:dyDescent="0.3">
      <c r="D46" s="22" t="s">
        <v>444</v>
      </c>
      <c r="E46" s="22"/>
      <c r="F46" s="18">
        <v>-142001</v>
      </c>
      <c r="G46" s="18"/>
      <c r="H46" s="18"/>
      <c r="I46" s="18"/>
      <c r="J46" s="18"/>
      <c r="K46" s="18"/>
    </row>
    <row r="47" spans="4:11" hidden="1" x14ac:dyDescent="0.3">
      <c r="D47" s="22" t="s">
        <v>445</v>
      </c>
      <c r="E47" s="22"/>
      <c r="F47" s="18">
        <v>2162266</v>
      </c>
      <c r="G47" s="18"/>
      <c r="H47" s="18"/>
      <c r="I47" s="18"/>
      <c r="J47" s="18"/>
      <c r="K47" s="18"/>
    </row>
    <row r="48" spans="4:11" hidden="1" x14ac:dyDescent="0.3">
      <c r="D48" s="22" t="s">
        <v>446</v>
      </c>
      <c r="E48" s="22"/>
      <c r="F48" s="18"/>
      <c r="G48" s="18"/>
      <c r="H48" s="18"/>
      <c r="I48" s="18"/>
      <c r="J48" s="18"/>
      <c r="K48" s="18"/>
    </row>
    <row r="49" spans="4:11" hidden="1" x14ac:dyDescent="0.3">
      <c r="D49" s="22" t="s">
        <v>447</v>
      </c>
      <c r="E49" s="22"/>
    </row>
    <row r="50" spans="4:11" hidden="1" x14ac:dyDescent="0.3">
      <c r="D50" s="22" t="s">
        <v>448</v>
      </c>
      <c r="E50" s="22"/>
    </row>
    <row r="51" spans="4:11" hidden="1" x14ac:dyDescent="0.3">
      <c r="D51" s="22" t="s">
        <v>449</v>
      </c>
      <c r="E51" s="22"/>
    </row>
    <row r="52" spans="4:11" hidden="1" x14ac:dyDescent="0.3">
      <c r="D52" s="22" t="s">
        <v>450</v>
      </c>
      <c r="E52" s="22"/>
    </row>
    <row r="53" spans="4:11" hidden="1" x14ac:dyDescent="0.3">
      <c r="D53" s="22" t="s">
        <v>66</v>
      </c>
      <c r="E53" s="22"/>
      <c r="F53" s="18"/>
      <c r="G53" s="18"/>
      <c r="H53" s="18"/>
      <c r="I53" s="18"/>
      <c r="J53" s="18"/>
      <c r="K53" s="18"/>
    </row>
    <row r="54" spans="4:11" hidden="1" x14ac:dyDescent="0.3">
      <c r="D54" s="22" t="s">
        <v>451</v>
      </c>
      <c r="E54" s="22"/>
      <c r="F54" s="18"/>
      <c r="G54" s="18"/>
      <c r="H54" s="18"/>
      <c r="I54" s="18"/>
      <c r="J54" s="18"/>
      <c r="K54" s="18"/>
    </row>
    <row r="55" spans="4:11" hidden="1" x14ac:dyDescent="0.3">
      <c r="D55" s="22" t="s">
        <v>452</v>
      </c>
      <c r="E55" s="22"/>
      <c r="F55" s="18"/>
      <c r="G55" s="18"/>
      <c r="H55" s="18"/>
      <c r="I55" s="18"/>
      <c r="J55" s="18"/>
      <c r="K55" s="18"/>
    </row>
    <row r="56" spans="4:11" hidden="1" x14ac:dyDescent="0.3">
      <c r="D56" s="22" t="s">
        <v>453</v>
      </c>
      <c r="E56" s="22"/>
      <c r="F56" s="18"/>
      <c r="G56" s="18"/>
      <c r="H56" s="18"/>
      <c r="I56" s="18"/>
      <c r="J56" s="18"/>
      <c r="K56" s="18"/>
    </row>
    <row r="57" spans="4:11" hidden="1" x14ac:dyDescent="0.3">
      <c r="D57" s="22" t="s">
        <v>454</v>
      </c>
      <c r="E57" s="22"/>
      <c r="F57" s="18"/>
      <c r="G57" s="18"/>
      <c r="H57" s="18"/>
      <c r="I57" s="18"/>
      <c r="J57" s="18"/>
      <c r="K57" s="18"/>
    </row>
    <row r="58" spans="4:11" hidden="1" x14ac:dyDescent="0.3">
      <c r="E58" s="18"/>
      <c r="F58" s="18"/>
      <c r="G58" s="18"/>
      <c r="H58" s="18"/>
      <c r="I58" s="18"/>
      <c r="J58" s="18"/>
      <c r="K58" s="18"/>
    </row>
    <row r="59" spans="4:11" x14ac:dyDescent="0.3">
      <c r="E59" s="18"/>
      <c r="F59" s="18"/>
      <c r="G59" s="18"/>
      <c r="H59" s="18"/>
      <c r="I59" s="18"/>
      <c r="J59" s="18"/>
      <c r="K59" s="18"/>
    </row>
    <row r="60" spans="4:11" x14ac:dyDescent="0.3">
      <c r="E60" s="18"/>
      <c r="F60" s="18"/>
      <c r="G60" s="18"/>
      <c r="H60" s="18"/>
      <c r="I60" s="18"/>
      <c r="J60" s="18"/>
      <c r="K60" s="18"/>
    </row>
    <row r="63" spans="4:11" x14ac:dyDescent="0.3">
      <c r="E63" s="18"/>
      <c r="F63" s="159"/>
    </row>
    <row r="64" spans="4:11" x14ac:dyDescent="0.3">
      <c r="E64" s="18"/>
      <c r="F64" s="159"/>
      <c r="G64" s="159"/>
    </row>
    <row r="65" spans="5:7" x14ac:dyDescent="0.3">
      <c r="E65" s="18"/>
      <c r="F65" s="159"/>
      <c r="G65" s="159"/>
    </row>
    <row r="66" spans="5:7" x14ac:dyDescent="0.3">
      <c r="E66" s="18"/>
      <c r="F66" s="159"/>
      <c r="G66" s="159"/>
    </row>
    <row r="67" spans="5:7" x14ac:dyDescent="0.3">
      <c r="G67" s="159"/>
    </row>
    <row r="68" spans="5:7" x14ac:dyDescent="0.3">
      <c r="E68" s="158"/>
    </row>
  </sheetData>
  <mergeCells count="7">
    <mergeCell ref="F2:F3"/>
    <mergeCell ref="G2:G3"/>
    <mergeCell ref="K2:K3"/>
    <mergeCell ref="B2:C3"/>
    <mergeCell ref="H2:H3"/>
    <mergeCell ref="I2:I3"/>
    <mergeCell ref="E2:E3"/>
  </mergeCells>
  <phoneticPr fontId="0" type="noConversion"/>
  <pageMargins left="0.25" right="0.35" top="0.45" bottom="0.43" header="0.25" footer="0.25"/>
  <pageSetup scale="84" orientation="landscape" r:id="rId1"/>
  <headerFooter alignWithMargins="0"/>
  <colBreaks count="1" manualBreakCount="1">
    <brk id="11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Cash Fl</vt:lpstr>
      <vt:lpstr>Bilanci </vt:lpstr>
      <vt:lpstr>Shenime Bilanc</vt:lpstr>
      <vt:lpstr>P&amp;L</vt:lpstr>
      <vt:lpstr>Shenime P&amp;L</vt:lpstr>
      <vt:lpstr>Fluksi</vt:lpstr>
      <vt:lpstr>Equity</vt:lpstr>
      <vt:lpstr>AAM</vt:lpstr>
      <vt:lpstr>AAM!Print_Area</vt:lpstr>
      <vt:lpstr>'Bilanci '!Print_Area</vt:lpstr>
      <vt:lpstr>Fluksi!Print_Area</vt:lpstr>
      <vt:lpstr>'P&amp;L'!Print_Area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2014-03-17T09:30:46Z</cp:lastPrinted>
  <dcterms:created xsi:type="dcterms:W3CDTF">2006-03-16T09:44:06Z</dcterms:created>
  <dcterms:modified xsi:type="dcterms:W3CDTF">2014-03-31T11:30:45Z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