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.bego\Desktop\QKB 2020 MEGA\"/>
    </mc:Choice>
  </mc:AlternateContent>
  <xr:revisionPtr revIDLastSave="0" documentId="8_{EC9CBA95-5413-4DC3-8899-A7A0C6B6110D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1" i="18" l="1"/>
  <c r="D21" i="18"/>
  <c r="C69" i="18"/>
  <c r="D28" i="18"/>
  <c r="D30" i="18" s="1"/>
  <c r="D35" i="18" s="1"/>
  <c r="D50" i="18" s="1"/>
  <c r="D59" i="18"/>
  <c r="D67" i="18"/>
  <c r="D69" i="18"/>
  <c r="D71" i="18" l="1"/>
  <c r="B28" i="18" l="1"/>
  <c r="B30" i="18" l="1"/>
  <c r="B35" i="18" s="1"/>
  <c r="B50" i="18" s="1"/>
  <c r="B67" i="18"/>
  <c r="B69" i="18" s="1"/>
  <c r="B59" i="18"/>
  <c r="B71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<sst xmlns="http://schemas.openxmlformats.org/spreadsheetml/2006/main" count="418" uniqueCount="269">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</sst>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GridLines="0" tabSelected="1" topLeftCell="A55" zoomScaleNormal="100" workbookViewId="0">
      <selection activeCell="K69" sqref="K69"/>
    </sheetView>
  </sheetViews>
  <sheetFormatPr defaultRowHeight="15"/>
  <cols>
    <col min="1" max="1" width="56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hidden="1" customWidth="1"/>
    <col min="6" max="6" width="41.28515625" style="35" hidden="1" customWidth="1"/>
    <col min="7" max="8" width="11" style="36" hidden="1" customWidth="1"/>
    <col min="9" max="9" width="9.140625" style="36"/>
    <col min="10" max="10" width="10" style="36" bestFit="1" customWidth="1"/>
    <col min="11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2486869666</v>
      </c>
      <c r="C10" s="44"/>
      <c r="D10" s="50">
        <v>2273406863</v>
      </c>
      <c r="E10" s="43"/>
      <c r="F10" s="63" t="s">
        <v>266</v>
      </c>
    </row>
    <row r="11" spans="1:6">
      <c r="A11" s="49" t="s">
        <v>261</v>
      </c>
      <c r="B11" s="50">
        <v>675223</v>
      </c>
      <c r="C11" s="44"/>
      <c r="D11" s="50">
        <v>620660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10">
      <c r="A17" s="52" t="s">
        <v>231</v>
      </c>
      <c r="B17" s="50"/>
      <c r="C17" s="44"/>
      <c r="D17" s="50"/>
      <c r="E17" s="43"/>
      <c r="F17" s="36"/>
    </row>
    <row r="18" spans="1:10">
      <c r="A18" s="52" t="s">
        <v>216</v>
      </c>
      <c r="B18" s="50">
        <v>-2126368172</v>
      </c>
      <c r="C18" s="44"/>
      <c r="D18" s="50">
        <v>-1982012561</v>
      </c>
      <c r="E18" s="43"/>
      <c r="F18" s="36"/>
    </row>
    <row r="19" spans="1:10">
      <c r="A19" s="52" t="s">
        <v>232</v>
      </c>
      <c r="B19" s="50">
        <v>-21572995</v>
      </c>
      <c r="C19" s="44"/>
      <c r="D19" s="50">
        <v>-7011681</v>
      </c>
      <c r="E19" s="43"/>
      <c r="F19" s="36"/>
    </row>
    <row r="20" spans="1:10">
      <c r="A20" s="52" t="s">
        <v>233</v>
      </c>
      <c r="B20" s="50">
        <v>-95470090</v>
      </c>
      <c r="C20" s="44"/>
      <c r="D20" s="50">
        <v>-82644797</v>
      </c>
      <c r="E20" s="43"/>
      <c r="F20" s="36"/>
    </row>
    <row r="21" spans="1:10">
      <c r="A21" s="52" t="s">
        <v>234</v>
      </c>
      <c r="B21" s="50">
        <f>-12037990-2643460</f>
        <v>-14681450</v>
      </c>
      <c r="C21" s="44"/>
      <c r="D21" s="50">
        <f>-128697+19821273</f>
        <v>19692576</v>
      </c>
      <c r="E21" s="43"/>
      <c r="F21" s="36"/>
    </row>
    <row r="22" spans="1:10">
      <c r="A22" s="52" t="s">
        <v>235</v>
      </c>
      <c r="B22" s="50">
        <v>-81144312</v>
      </c>
      <c r="C22" s="44"/>
      <c r="D22" s="50">
        <v>-94527682</v>
      </c>
      <c r="E22" s="43"/>
      <c r="F22" s="36"/>
    </row>
    <row r="23" spans="1:10">
      <c r="A23" s="52"/>
      <c r="B23" s="52"/>
      <c r="C23" s="52"/>
      <c r="D23" s="52"/>
      <c r="E23" s="43"/>
      <c r="F23" s="36"/>
    </row>
    <row r="24" spans="1:10">
      <c r="A24" s="52" t="s">
        <v>236</v>
      </c>
      <c r="B24" s="50">
        <v>0</v>
      </c>
      <c r="C24" s="44"/>
      <c r="D24" s="50">
        <v>-2845387</v>
      </c>
      <c r="E24" s="43"/>
      <c r="F24" s="36"/>
    </row>
    <row r="25" spans="1:10" ht="30">
      <c r="A25" s="52" t="s">
        <v>237</v>
      </c>
      <c r="B25" s="50">
        <v>0</v>
      </c>
      <c r="C25" s="44"/>
      <c r="D25" s="50">
        <v>-7500</v>
      </c>
      <c r="E25" s="43"/>
      <c r="F25" s="36"/>
    </row>
    <row r="26" spans="1:10">
      <c r="A26" s="52" t="s">
        <v>238</v>
      </c>
      <c r="B26" s="50"/>
      <c r="C26" s="44"/>
      <c r="D26" s="50"/>
      <c r="E26" s="43"/>
      <c r="F26" s="36"/>
    </row>
    <row r="27" spans="1:10">
      <c r="A27" s="64" t="s">
        <v>214</v>
      </c>
      <c r="B27" s="50"/>
      <c r="C27" s="44"/>
      <c r="D27" s="50"/>
      <c r="E27" s="43"/>
      <c r="F27" s="36"/>
    </row>
    <row r="28" spans="1:10" ht="15" customHeight="1">
      <c r="A28" s="53" t="s">
        <v>217</v>
      </c>
      <c r="B28" s="57">
        <f>SUM(B10:B22,B24:B27)</f>
        <v>148307870</v>
      </c>
      <c r="C28" s="44"/>
      <c r="D28" s="57">
        <f>SUM(D10:D22,D24:D27)</f>
        <v>124670491</v>
      </c>
      <c r="E28" s="43"/>
      <c r="F28" s="36"/>
    </row>
    <row r="29" spans="1:10" ht="15" customHeight="1">
      <c r="A29" s="52" t="s">
        <v>26</v>
      </c>
      <c r="B29" s="50"/>
      <c r="C29" s="44"/>
      <c r="D29" s="50"/>
      <c r="E29" s="43"/>
      <c r="F29" s="36"/>
      <c r="J29" s="65"/>
    </row>
    <row r="30" spans="1:10" ht="15" customHeight="1">
      <c r="A30" s="53" t="s">
        <v>239</v>
      </c>
      <c r="B30" s="57">
        <f>SUM(B28:B29)</f>
        <v>148307870</v>
      </c>
      <c r="C30" s="45"/>
      <c r="D30" s="57">
        <f>SUM(D28:D29)</f>
        <v>124670491</v>
      </c>
      <c r="E30" s="43"/>
      <c r="F30" s="36"/>
    </row>
    <row r="31" spans="1:10" ht="15" customHeight="1">
      <c r="A31" s="52"/>
      <c r="B31" s="52"/>
      <c r="C31" s="52"/>
      <c r="D31" s="52"/>
      <c r="E31" s="43"/>
      <c r="F31" s="36"/>
    </row>
    <row r="32" spans="1:10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148307870</v>
      </c>
      <c r="C35" s="48"/>
      <c r="D35" s="58">
        <f>D30+D33</f>
        <v>124670491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148307870</v>
      </c>
      <c r="D50" s="59">
        <f>D35</f>
        <v>124670491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 ht="29.2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256</v>
      </c>
      <c r="B66" s="50">
        <v>-23711002</v>
      </c>
      <c r="C66" s="44"/>
      <c r="D66" s="50">
        <v>-20383636</v>
      </c>
    </row>
    <row r="67" spans="1:4">
      <c r="A67" s="53" t="s">
        <v>223</v>
      </c>
      <c r="B67" s="59">
        <f>SUM(B62:B66)</f>
        <v>-23711002</v>
      </c>
      <c r="D67" s="59">
        <f>SUM(D62:D66)</f>
        <v>-20383636</v>
      </c>
    </row>
    <row r="68" spans="1:4">
      <c r="A68" s="51"/>
    </row>
    <row r="69" spans="1:4" ht="29.25">
      <c r="A69" s="53" t="s">
        <v>257</v>
      </c>
      <c r="B69" s="59">
        <f t="shared" ref="B69:C69" si="0">SUM(B59,B67)</f>
        <v>-23711002</v>
      </c>
      <c r="C69" s="59">
        <f t="shared" si="0"/>
        <v>0</v>
      </c>
      <c r="D69" s="59">
        <f>SUM(D59,D67)</f>
        <v>-20383636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124596868</v>
      </c>
      <c r="D71" s="60">
        <f>D69+D50</f>
        <v>104286855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2FC816-2A10-4DFE-A753-BBC33B718C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EC1A41-522F-44C6-B625-37578DE9160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AD641A-A903-46EC-9D04-308A604648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 Bego</cp:lastModifiedBy>
  <cp:lastPrinted>2016-10-03T09:59:38Z</cp:lastPrinted>
  <dcterms:created xsi:type="dcterms:W3CDTF">2012-01-19T09:31:29Z</dcterms:created>
  <dcterms:modified xsi:type="dcterms:W3CDTF">2021-08-02T09:11:44Z</dcterms:modified>
</cp:coreProperties>
</file>