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1295" windowHeight="5925" tabRatio="880" firstSheet="5" activeTab="11"/>
  </bookViews>
  <sheets>
    <sheet name="FAQJA 1" sheetId="25" r:id="rId1"/>
    <sheet name="AKTIV PASIVI" sheetId="26" r:id="rId2"/>
    <sheet name="PASH 1" sheetId="27" r:id="rId3"/>
    <sheet name="CASH DIREKT" sheetId="29" r:id="rId4"/>
    <sheet name="CASH INDIREKT" sheetId="30" r:id="rId5"/>
    <sheet name="KAPITALI KONS" sheetId="31" r:id="rId6"/>
    <sheet name="KAPITALI PAKONS" sheetId="32" r:id="rId7"/>
    <sheet name="SHENIMET" sheetId="33" r:id="rId8"/>
    <sheet name="INVENTARI MALLRAVE" sheetId="34" r:id="rId9"/>
    <sheet name="INVENTARI MJETEVE" sheetId="35" r:id="rId10"/>
    <sheet name="PASQYRA AMORTIZIMIT" sheetId="36" r:id="rId11"/>
    <sheet name="DEKLARAT PER KAP.DHE KONTAB." sheetId="37" r:id="rId12"/>
  </sheets>
  <definedNames>
    <definedName name="_xlnm.Print_Area" localSheetId="3">'CASH DIREKT'!$A$1:$D$40</definedName>
    <definedName name="_xlnm.Print_Area" localSheetId="11">'DEKLARAT PER KAP.DHE KONTAB.'!$A$1:$I$48</definedName>
    <definedName name="_xlnm.Print_Area" localSheetId="0">'FAQJA 1'!$A$1:$J$49</definedName>
    <definedName name="_xlnm.Print_Area" localSheetId="9">'INVENTARI MJETEVE'!$A$1:$E$28</definedName>
    <definedName name="_xlnm.Print_Area" localSheetId="5">'KAPITALI KONS'!$A$1:$K$23</definedName>
    <definedName name="_xlnm.Print_Area" localSheetId="6">'KAPITALI PAKONS'!$A$1:$H$21</definedName>
    <definedName name="_xlnm.Print_Area" localSheetId="2">'PASH 1'!$A$1:$D$30</definedName>
    <definedName name="_xlnm.Print_Area" localSheetId="10">'PASQYRA AMORTIZIMIT'!$A$1:$G$49</definedName>
    <definedName name="_xlnm.Print_Area" localSheetId="7">SHENIMET!$A$1:$J$47</definedName>
  </definedNames>
  <calcPr calcId="124519"/>
</workbook>
</file>

<file path=xl/calcChain.xml><?xml version="1.0" encoding="utf-8"?>
<calcChain xmlns="http://schemas.openxmlformats.org/spreadsheetml/2006/main">
  <c r="E12" i="26"/>
  <c r="E20"/>
  <c r="E8" l="1"/>
  <c r="E30"/>
  <c r="E35"/>
  <c r="E33" s="1"/>
  <c r="G15" i="32"/>
  <c r="G19" s="1"/>
  <c r="H14"/>
  <c r="I22" i="26"/>
  <c r="I12" s="1"/>
  <c r="D19"/>
  <c r="D33"/>
  <c r="D12"/>
  <c r="F38" i="34"/>
  <c r="D8" i="26"/>
  <c r="D41" i="36"/>
  <c r="D42"/>
  <c r="D43"/>
  <c r="D44"/>
  <c r="D45"/>
  <c r="G45" s="1"/>
  <c r="D40"/>
  <c r="E13" i="35"/>
  <c r="G27" i="36"/>
  <c r="H10" i="32"/>
  <c r="C20" i="27"/>
  <c r="C25" s="1"/>
  <c r="D20"/>
  <c r="D25" s="1"/>
  <c r="C28" i="29"/>
  <c r="D37" i="36"/>
  <c r="D38"/>
  <c r="G38" s="1"/>
  <c r="D39"/>
  <c r="G39" s="1"/>
  <c r="G10"/>
  <c r="G25"/>
  <c r="G11"/>
  <c r="G26"/>
  <c r="G12"/>
  <c r="F46"/>
  <c r="E46"/>
  <c r="G22"/>
  <c r="G23"/>
  <c r="G24"/>
  <c r="G28"/>
  <c r="G29"/>
  <c r="G30"/>
  <c r="F31"/>
  <c r="E31"/>
  <c r="D31"/>
  <c r="D16"/>
  <c r="E16"/>
  <c r="F16"/>
  <c r="G15"/>
  <c r="G14"/>
  <c r="G44" s="1"/>
  <c r="G13"/>
  <c r="G9"/>
  <c r="G8"/>
  <c r="G7"/>
  <c r="C29" i="29"/>
  <c r="H7" i="32"/>
  <c r="C11" i="27"/>
  <c r="C16" s="1"/>
  <c r="C17" s="1"/>
  <c r="I9" i="26"/>
  <c r="I26"/>
  <c r="I25" s="1"/>
  <c r="J12"/>
  <c r="D20"/>
  <c r="D35"/>
  <c r="J33"/>
  <c r="J26"/>
  <c r="J25" s="1"/>
  <c r="D11" i="27"/>
  <c r="D16" s="1"/>
  <c r="D17" s="1"/>
  <c r="G42" i="36" l="1"/>
  <c r="G16"/>
  <c r="E7" i="26"/>
  <c r="E45" s="1"/>
  <c r="D46" i="36"/>
  <c r="H15" i="32"/>
  <c r="G43" i="36"/>
  <c r="G41"/>
  <c r="G37"/>
  <c r="C26" i="27"/>
  <c r="C28" s="1"/>
  <c r="I33" i="26" s="1"/>
  <c r="D7"/>
  <c r="D45" s="1"/>
  <c r="H19" i="32"/>
  <c r="G40" i="36"/>
  <c r="G31"/>
  <c r="I7" i="26"/>
  <c r="I32" s="1"/>
  <c r="D26" i="27"/>
  <c r="D28" s="1"/>
  <c r="J7" i="26"/>
  <c r="J32" s="1"/>
  <c r="J45" s="1"/>
  <c r="G46" i="36" l="1"/>
  <c r="I45" i="26"/>
</calcChain>
</file>

<file path=xl/sharedStrings.xml><?xml version="1.0" encoding="utf-8"?>
<sst xmlns="http://schemas.openxmlformats.org/spreadsheetml/2006/main" count="417" uniqueCount="347">
  <si>
    <t>B</t>
  </si>
  <si>
    <t>I</t>
  </si>
  <si>
    <t>TOTALI</t>
  </si>
  <si>
    <t>Leke</t>
  </si>
  <si>
    <t>Nr</t>
  </si>
  <si>
    <t>Shenime</t>
  </si>
  <si>
    <t>II</t>
  </si>
  <si>
    <t>III</t>
  </si>
  <si>
    <t>Kapitali aksionar</t>
  </si>
  <si>
    <t>A</t>
  </si>
  <si>
    <t>Pozicioni i rregulluar</t>
  </si>
  <si>
    <t>Dividentet e paguar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</si>
  <si>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</si>
  <si>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</si>
  <si>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</si>
  <si>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</si>
  <si>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</si>
  <si>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</si>
  <si>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</si>
  <si>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</si>
  <si>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</si>
  <si>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</si>
  <si>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</si>
  <si>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</si>
  <si>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</si>
  <si>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</si>
  <si>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</si>
  <si>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</si>
  <si>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</si>
  <si>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</si>
  <si>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</si>
  <si>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</si>
  <si>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</si>
  <si>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</si>
  <si>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</si>
  <si>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</si>
  <si>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</si>
  <si>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</si>
  <si>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</si>
  <si>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</si>
  <si>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</si>
  <si>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</si>
  <si>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</si>
  <si>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</si>
  <si>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</si>
  <si>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</si>
  <si>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</si>
  <si>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</si>
  <si>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</si>
  <si>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</si>
  <si>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</si>
  <si>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</si>
  <si>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</si>
  <si>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</si>
  <si>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</si>
  <si>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</si>
  <si>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                                      PER DREJTIMIN E NJESIS EKONOMIKE</t>
  </si>
  <si>
    <t xml:space="preserve">                    </t>
  </si>
  <si>
    <t>Pasqyra e Fluksit Monetar- Metoda Direkte</t>
  </si>
  <si>
    <t>Periudha Raportuse</t>
  </si>
  <si>
    <t>Periudha             Para ardhese</t>
  </si>
  <si>
    <t xml:space="preserve"> Fluksi monetar nga veprimtaritë e shfrytëzimit</t>
  </si>
  <si>
    <t xml:space="preserve">         Mjete monetare(MM) të arkëtuara nga klientët</t>
  </si>
  <si>
    <t xml:space="preserve">         MM të paguara ndaj furnitorëve dhe punonjësve</t>
  </si>
  <si>
    <t xml:space="preserve">         MM të ardhura nga veprimtaritë</t>
  </si>
  <si>
    <t xml:space="preserve">         Interesi I paguar</t>
  </si>
  <si>
    <t xml:space="preserve">       MM neto nga veprimtaritë e shfrytëzimit</t>
  </si>
  <si>
    <t xml:space="preserve"> Fluksi monetar nga veprimtaritë investuese</t>
  </si>
  <si>
    <t xml:space="preserve">         Blerja e njësisë së kontrolluar X minus paratë e Arkëtuara</t>
  </si>
  <si>
    <t xml:space="preserve">         Blerja e aktiveve afatgjata materiale</t>
  </si>
  <si>
    <t xml:space="preserve">         Të ardhura nga shitjet e paisjeve</t>
  </si>
  <si>
    <t xml:space="preserve">         Interesi i arkëtuar</t>
  </si>
  <si>
    <t xml:space="preserve">         Dividentët e arkëtuar</t>
  </si>
  <si>
    <t xml:space="preserve">        MM neto të përdorura në veprimtaritë investuese</t>
  </si>
  <si>
    <t xml:space="preserve"> Flukusi monetar nga aktivitetet  financiare</t>
  </si>
  <si>
    <t xml:space="preserve">         Të ardhura nga emëtimi I kapitalit aksionar</t>
  </si>
  <si>
    <t xml:space="preserve">         Të ardhura nga humarrje afatgjata</t>
  </si>
  <si>
    <t xml:space="preserve">         Pagesat e detyrimeve të qerasë financiare</t>
  </si>
  <si>
    <t xml:space="preserve">         Dividentët të paguar</t>
  </si>
  <si>
    <t xml:space="preserve">        MM neto e përdorura në Veprimtaritë Financiare</t>
  </si>
  <si>
    <t xml:space="preserve"> Rritja/Rënia neto e mjeteve monetare</t>
  </si>
  <si>
    <t xml:space="preserve"> Mjetet monetare në fillim të periudhës kontabël</t>
  </si>
  <si>
    <t xml:space="preserve"> Mjetet monetare në fund të periudhës kontabël</t>
  </si>
  <si>
    <t>Pasqyrat Financiare janë individuale</t>
  </si>
  <si>
    <t>Pasqyrat Financiare janë te konsoliduara</t>
  </si>
  <si>
    <t>Pasqyrat Financiare janë te shprehura ne</t>
  </si>
  <si>
    <t>Pasqyrat Financiare janë të rrumbullakosura në</t>
  </si>
  <si>
    <t xml:space="preserve">Periudha Kontabël e Pasqyrave Financiare    </t>
  </si>
  <si>
    <t>Data e mbylljes së Pasqyrave Financiare</t>
  </si>
  <si>
    <t>A K T I V E T</t>
  </si>
  <si>
    <t>Periudha     Para ardhese</t>
  </si>
  <si>
    <t>PASIVET DHE KAPITALI</t>
  </si>
  <si>
    <t>A K T I V E T  A F T A  S H K U R T R A</t>
  </si>
  <si>
    <t>PASIVET  AFATSHURTRA</t>
  </si>
  <si>
    <t>1  Aktivet monetare</t>
  </si>
  <si>
    <t>1  Derivativet</t>
  </si>
  <si>
    <t>2  Huamarrjet</t>
  </si>
  <si>
    <t>&gt;Overdraftet bankare</t>
  </si>
  <si>
    <t>&gt;Huamarre aftashkurtra</t>
  </si>
  <si>
    <t>3  Aktive te tjera financiare afatshkurta</t>
  </si>
  <si>
    <t>3  Huate dhe parapagimet</t>
  </si>
  <si>
    <t xml:space="preserve">&gt;Debitorë, Kreditorë të tjerë </t>
  </si>
  <si>
    <t>&gt;Te pagueshme ndaj punonjësve</t>
  </si>
  <si>
    <t>&gt;Tatimi mbi fitimin</t>
  </si>
  <si>
    <t>&gt;Detyrime per Sigurime Shoq. Shënd.</t>
  </si>
  <si>
    <t>&gt;Detyrime tatimore për TAP-in</t>
  </si>
  <si>
    <t>&gt;Te drejta dhe detyrime ndaj ortakëve</t>
  </si>
  <si>
    <t>&gt;Detyrime tatimore për Tatim Fitmin</t>
  </si>
  <si>
    <t>&gt;Detyrime tatimore per Tatimin në Burim</t>
  </si>
  <si>
    <t>4  Inventari</t>
  </si>
  <si>
    <t>&gt;Inventari i imët</t>
  </si>
  <si>
    <t>&gt;Prodhimi në proces</t>
  </si>
  <si>
    <t>4   Grantet dhe te ardhurat e shtyra</t>
  </si>
  <si>
    <t>&gt;Produkte të gatëshme</t>
  </si>
  <si>
    <t>5    Provizionet afatshukrtra</t>
  </si>
  <si>
    <t>&gt;Mallra për rishitje</t>
  </si>
  <si>
    <t>P A S I V ET  A F A T G J A T A</t>
  </si>
  <si>
    <t>&gt;Parapagesat për furnizimet</t>
  </si>
  <si>
    <t>1  Huate afatgjata</t>
  </si>
  <si>
    <t>&gt;Hua,bono dhe detyrime nga qeraja financiare</t>
  </si>
  <si>
    <t>5  Aktive biologjike afatshuktra</t>
  </si>
  <si>
    <t>&gt;Bonot të konvertueshme</t>
  </si>
  <si>
    <t>6  Aktive afatshkurta te mbajtura për rishitje</t>
  </si>
  <si>
    <t>2  Huamarrje të tjera afatgjata</t>
  </si>
  <si>
    <t>7  Parapagime dhe shpenzimet e shtyra</t>
  </si>
  <si>
    <t>3  Grantet dhe të ardhurat e shtyra</t>
  </si>
  <si>
    <t>&gt;Shpenzime te periudhave të ardhshme</t>
  </si>
  <si>
    <t>4  Provizionet afatgjata</t>
  </si>
  <si>
    <t>T O T A L I  I  P A S I V E V E  ( I + II )</t>
  </si>
  <si>
    <t>A K T I V E T  A F A T G J A T A</t>
  </si>
  <si>
    <t>K A P I T A L I</t>
  </si>
  <si>
    <t>1  Investimet financiare aftgjata</t>
  </si>
  <si>
    <t>1  Aksione te pakicës (PF të konsoliduara)</t>
  </si>
  <si>
    <t>2  Aktive afatgjata materiale</t>
  </si>
  <si>
    <t>&gt;Toka</t>
  </si>
  <si>
    <t>3   Kapitali aksionar</t>
  </si>
  <si>
    <t>&gt;Ndërtesa</t>
  </si>
  <si>
    <t>4   Primi i aksionit</t>
  </si>
  <si>
    <t>5   Njësitë ose aksionet e thesarit (Negative)</t>
  </si>
  <si>
    <t>6   Rezervat statutore</t>
  </si>
  <si>
    <t>3  Aktive Biologjike afatgjata</t>
  </si>
  <si>
    <t>7   Rezervat ligjore</t>
  </si>
  <si>
    <t>8   Rezerva të tjera</t>
  </si>
  <si>
    <t>5  Kapitali aksionar i papaguar</t>
  </si>
  <si>
    <t>9   Fitime të pashpërndara</t>
  </si>
  <si>
    <t>T O T A L I  I  A K T I V E V E  ( I + II )</t>
  </si>
  <si>
    <t>T O T A L I  I  P A S I V E V E  D H E  K A P I T A L  ( I + II )</t>
  </si>
  <si>
    <t xml:space="preserve">Pasqyra e të Ardhurave dhe Shpenzimeve  </t>
  </si>
  <si>
    <t>( Bazuar në klasifikimin e Shpenzimeve sipas Natyrës)</t>
  </si>
  <si>
    <t>Përshkrimi i Elementëve</t>
  </si>
  <si>
    <t>Periudha          Para ardhese</t>
  </si>
  <si>
    <t xml:space="preserve"> Fitimi (humbja) nga veprimtaritë kryesore (1+2+/-3-8)</t>
  </si>
  <si>
    <t>Totali i të Ardhurave dhe Shpenzimeve Financiare</t>
  </si>
  <si>
    <t>Fitim (Humbja) neto e vitit financiar ( 14-15)</t>
  </si>
  <si>
    <t>Elementet e pasqyrave të konsoliduara</t>
  </si>
  <si>
    <t xml:space="preserve">         Tatim mbi fitimin I paguar</t>
  </si>
  <si>
    <t>PASYQRA E FLUKSIT MONETAR - METODA INDIREKTE</t>
  </si>
  <si>
    <t>Pasqyra e Fluksit Monetar - Metoda Indirekte</t>
  </si>
  <si>
    <t xml:space="preserve"> Fluksi i parave nga veprimtaria e shfrytëzimit</t>
  </si>
  <si>
    <t xml:space="preserve">          Fitimi para tatimit</t>
  </si>
  <si>
    <t xml:space="preserve">          Rregullimet per :</t>
  </si>
  <si>
    <t xml:space="preserve">                      Amortizimin</t>
  </si>
  <si>
    <t xml:space="preserve">                      Humbje nga kembimet  valutore</t>
  </si>
  <si>
    <t xml:space="preserve">                      Te ardhurat nga investimet</t>
  </si>
  <si>
    <t xml:space="preserve">                      Shpenzime per interesa</t>
  </si>
  <si>
    <t xml:space="preserve">            Rritje/Renie ne tepricen e kerkesave te arketueshme nga                                                                                                aktiviteti, si dhe kerkesa te arketueshme te tjera                                      </t>
  </si>
  <si>
    <t xml:space="preserve">            Rritje/Renie ne tepricen inventarit</t>
  </si>
  <si>
    <t xml:space="preserve">            Rritje/Renie ne tepricen e detyrimeve, per tu paguar nga aktiviteti </t>
  </si>
  <si>
    <t xml:space="preserve">            MM te përfituara nga aktvitetet</t>
  </si>
  <si>
    <t xml:space="preserve">            Interesi i paguar</t>
  </si>
  <si>
    <t xml:space="preserve">            Tatim mbi fitimin e paguar</t>
  </si>
  <si>
    <t xml:space="preserve">         MM nga aktivitetet e shfrytëzimit</t>
  </si>
  <si>
    <t>Fluksi monetar nga veprimatria investuese</t>
  </si>
  <si>
    <t xml:space="preserve">            Blerja e njësisë së  kontrolluar X minus paratë e Arkëtuara</t>
  </si>
  <si>
    <t xml:space="preserve">            Blerja e aktiveve afatgjata materiale</t>
  </si>
  <si>
    <t xml:space="preserve">            Të ardhura nga shitja e paisjeve</t>
  </si>
  <si>
    <t xml:space="preserve">             Interesi i arkëtuar</t>
  </si>
  <si>
    <t xml:space="preserve">             Dividenti i arkëtuar</t>
  </si>
  <si>
    <t xml:space="preserve">           MM neto të përdorura në veprimtaritë investuese</t>
  </si>
  <si>
    <t>Fluksi monetar nga veprimtarite financiare</t>
  </si>
  <si>
    <t xml:space="preserve">              Të ardhura nga emetimi i kapitalit aksioner</t>
  </si>
  <si>
    <t xml:space="preserve">              Të ardhura nga humarrjet afatgjata</t>
  </si>
  <si>
    <t xml:space="preserve">               Pagesat e detyrimeve të qirasë financiare</t>
  </si>
  <si>
    <t xml:space="preserve">               Dividentët e paguar</t>
  </si>
  <si>
    <t xml:space="preserve">               MM neto e përdorur në veprimtaritë financiare</t>
  </si>
  <si>
    <t>Rritje/Renie neto e mjeteve monetare</t>
  </si>
  <si>
    <t>Mjete monetare ne fillim te periudhes kontabel</t>
  </si>
  <si>
    <t>Mjete monetare ne fund te periudhes kontabel</t>
  </si>
  <si>
    <t xml:space="preserve">Pasqyrat e Ndryshimit në Kapital </t>
  </si>
  <si>
    <t>Një pasyqrë e konsoliduar</t>
  </si>
  <si>
    <t>Emërtimi</t>
  </si>
  <si>
    <t>Kapital Aksionar që i përket Aksioneve të Shoqërisë Mëmë</t>
  </si>
  <si>
    <t>Zotërimet e Aksioneve të pakicës</t>
  </si>
  <si>
    <t>Kapitali Aksionar</t>
  </si>
  <si>
    <t>Primi Aksionit</t>
  </si>
  <si>
    <t>Aksinet e Thesarit</t>
  </si>
  <si>
    <t>Rezervat Statutore dhe Ligjore</t>
  </si>
  <si>
    <t>Rezervat të konvertimit të monedhave të huaja</t>
  </si>
  <si>
    <t xml:space="preserve">Fitimi pa shpërndarë </t>
  </si>
  <si>
    <t>I.</t>
  </si>
  <si>
    <t>Efekti i ndryshimeve në politikat kontabël</t>
  </si>
  <si>
    <t>Efektet e ndryshimit të kurseve të këmbimit gjatë konsolidimit</t>
  </si>
  <si>
    <t xml:space="preserve">Totali e te Ardhurave dhe Shpenzimeve  qe nuk jane njohur ne pasyren e te Ardhurave dhe Shpenzimve </t>
  </si>
  <si>
    <t>Fitimi neto I vitit Financiar</t>
  </si>
  <si>
    <t>Transferimit ne rezerven e detyrueshme  Statutore</t>
  </si>
  <si>
    <t>Emertimi i kapitalit aksionar</t>
  </si>
  <si>
    <t xml:space="preserve">Efektet e ndryshimit te kurseve te kembimit gjate konsolidimit </t>
  </si>
  <si>
    <t>Totali i te Ardhurave dhe Shpenzimeve qe nuk jane njohur ne pasqyren e te Ardhurave dhe Shpenzimeve</t>
  </si>
  <si>
    <t>Fitimi neto per periudhen kontabile</t>
  </si>
  <si>
    <t>Dividentet e pagaur</t>
  </si>
  <si>
    <t>Aksionet e thesarit te riblera</t>
  </si>
  <si>
    <t>PAQYRA E NDRYSHIMIT TE KAPITALIT</t>
  </si>
  <si>
    <t>Primi I aksionit</t>
  </si>
  <si>
    <t>Aksionet e thesarit</t>
  </si>
  <si>
    <t>Rezerva statutore dhe ligjore</t>
  </si>
  <si>
    <t>Fitimi i pashperndare</t>
  </si>
  <si>
    <t>Totali</t>
  </si>
  <si>
    <t>Efekti i ndryshimit ne politikat kontabel</t>
  </si>
  <si>
    <t>Fitimi neto i viti financiar</t>
  </si>
  <si>
    <t>Dividendet e paguar</t>
  </si>
  <si>
    <t>Transferime ne rezerven e detyrueshme statutore</t>
  </si>
  <si>
    <t>Emetimi i kapitalit aksionar</t>
  </si>
  <si>
    <t>Fitmi neto per periudhen kontabel</t>
  </si>
  <si>
    <t>Emetim i kapitalit aksionar</t>
  </si>
  <si>
    <t>Aksione te thesarit te riblera</t>
  </si>
  <si>
    <t xml:space="preserve">Pasqyra e Fluksit Monetar- Metoda Direkte </t>
  </si>
  <si>
    <t>PO</t>
  </si>
  <si>
    <t>JO</t>
  </si>
  <si>
    <t>Fitmi Humbja para tatimit ( 9+/-13)</t>
  </si>
  <si>
    <t>10 Fitim Humbja e viti financiar</t>
  </si>
  <si>
    <t>Një pasqyre e pa konsoliduar</t>
  </si>
  <si>
    <t>Periudha Para ardhese</t>
  </si>
  <si>
    <t>Pozicioni me 31 Dhjetor viti 2011</t>
  </si>
  <si>
    <t>Pozicioni me 31 Dhjetor 2012</t>
  </si>
  <si>
    <t>Pasqyrat Financiare te Vitit 2013</t>
  </si>
  <si>
    <t>Pozicioni me 31 Dhjetor viti 2012</t>
  </si>
  <si>
    <t>Pozicioni me 31 Dhjetor 2013</t>
  </si>
  <si>
    <t>Pozicioni më 31 Dhjetor 2011</t>
  </si>
  <si>
    <t>NIPT</t>
  </si>
  <si>
    <t>INVENTARI I AUTOMJETEVE DT 31.12.2013</t>
  </si>
  <si>
    <t>Nr.</t>
  </si>
  <si>
    <t>Lloji automjetit</t>
  </si>
  <si>
    <t>Kapaciteti</t>
  </si>
  <si>
    <t>Targa</t>
  </si>
  <si>
    <t>Vlera</t>
  </si>
  <si>
    <t>Shuma</t>
  </si>
  <si>
    <t>Subjekti</t>
  </si>
  <si>
    <t>Artikulli</t>
  </si>
  <si>
    <t>Nj / M</t>
  </si>
  <si>
    <t>Sasia</t>
  </si>
  <si>
    <t>Kosto</t>
  </si>
  <si>
    <t>Aktivet Afatgjata Materiale  me vlere fillestare   2013</t>
  </si>
  <si>
    <t>Emertimi</t>
  </si>
  <si>
    <t>Gjendje</t>
  </si>
  <si>
    <t>Shtesa</t>
  </si>
  <si>
    <t>Pakesime</t>
  </si>
  <si>
    <t>Toka</t>
  </si>
  <si>
    <t>Ndertime</t>
  </si>
  <si>
    <t>Makineri,paisje</t>
  </si>
  <si>
    <t>Mjete transporti</t>
  </si>
  <si>
    <t>kompjuterike</t>
  </si>
  <si>
    <t>Zyre</t>
  </si>
  <si>
    <t>Paisje</t>
  </si>
  <si>
    <t xml:space="preserve">             TOTALI</t>
  </si>
  <si>
    <t>Amortizimi A.A.Materiale   2013</t>
  </si>
  <si>
    <t>Makineri,paisje,vegla</t>
  </si>
  <si>
    <t xml:space="preserve">Paisje </t>
  </si>
  <si>
    <t>Vlera Kontabel Neto e A.A.Materiale  2013</t>
  </si>
  <si>
    <t>Data 05.03.2013</t>
  </si>
  <si>
    <t xml:space="preserve"> me administrator </t>
  </si>
  <si>
    <t xml:space="preserve">perqindja e pjesmarrjes      </t>
  </si>
  <si>
    <t xml:space="preserve"> Të ardhurat dhe shpenizmet financiare </t>
  </si>
  <si>
    <t>&gt;Tatime te tjera</t>
  </si>
  <si>
    <t>Tjera</t>
  </si>
  <si>
    <t xml:space="preserve"> </t>
  </si>
  <si>
    <t xml:space="preserve">        </t>
  </si>
  <si>
    <t xml:space="preserve">          I N V E N T A R I   i  MALLIT  31/12/2013</t>
  </si>
  <si>
    <t xml:space="preserve">Nr.i Rregjistrimit Tregetar    </t>
  </si>
  <si>
    <t>Data e krijimit     6.02.2012</t>
  </si>
  <si>
    <t xml:space="preserve">2  Derivative dhe aktive te mbajtura per tregetim </t>
  </si>
  <si>
    <t xml:space="preserve">&gt;Të drejta e detyrime ndaj ortakëve </t>
  </si>
  <si>
    <t xml:space="preserve">           Pagat e personelit </t>
  </si>
  <si>
    <t xml:space="preserve">           Shpenzimet për sigurimet shoqërore e shëndetësore </t>
  </si>
  <si>
    <t>ELONA DHIMA</t>
  </si>
  <si>
    <t>INTERPOST SHPK</t>
  </si>
  <si>
    <t>Shoqeria INTERPOSTSHPK</t>
  </si>
  <si>
    <t>L21409002T</t>
  </si>
  <si>
    <t>NIPT L21409002T</t>
  </si>
  <si>
    <t>Deklaroj se  Shoqeria INTERPOSTSHPK me NIPT L21409002T</t>
  </si>
  <si>
    <t>Z ELONA DHIMAdhe ortake:</t>
  </si>
  <si>
    <t>POSTA SHQIPTARE</t>
  </si>
  <si>
    <t>4  Aktive afatgjata jomateriale 201;203</t>
  </si>
  <si>
    <t xml:space="preserve">6  Aktive te tjera afatgjata </t>
  </si>
  <si>
    <t>&gt;Te pagueshme ndaj furnitorevë 401</t>
  </si>
  <si>
    <t>&gt; Klinetë për mallra, produkte e shërbim 411</t>
  </si>
  <si>
    <t>&gt;Detyrime tatimore te tjera 431;442;</t>
  </si>
  <si>
    <t>&gt;Detyrime te tjera 438</t>
  </si>
  <si>
    <t>SHITJE INTERNET DHE INTRANET</t>
  </si>
  <si>
    <r>
      <t xml:space="preserve">&gt;TVSH  </t>
    </r>
    <r>
      <rPr>
        <sz val="11"/>
        <rFont val="Arial"/>
        <family val="2"/>
      </rPr>
      <t>4451;4456;4457;4458</t>
    </r>
  </si>
  <si>
    <r>
      <t xml:space="preserve">&gt;Banka </t>
    </r>
    <r>
      <rPr>
        <sz val="11"/>
        <color indexed="8"/>
        <rFont val="Arial"/>
        <family val="2"/>
      </rPr>
      <t>5122/23/24/25</t>
    </r>
  </si>
  <si>
    <r>
      <t xml:space="preserve">&gt;Arka </t>
    </r>
    <r>
      <rPr>
        <sz val="11"/>
        <color indexed="8"/>
        <rFont val="Arial"/>
        <family val="2"/>
      </rPr>
      <t>5311;5314</t>
    </r>
  </si>
  <si>
    <r>
      <t xml:space="preserve">&gt;Debitore te tjere </t>
    </r>
    <r>
      <rPr>
        <sz val="11"/>
        <rFont val="Arial"/>
        <family val="2"/>
      </rPr>
      <t>4461;432;424;423;421;483</t>
    </r>
  </si>
  <si>
    <r>
      <t xml:space="preserve">&gt;Lëndët e para </t>
    </r>
    <r>
      <rPr>
        <sz val="11"/>
        <rFont val="Arial"/>
        <family val="2"/>
      </rPr>
      <t>311;3121;3123;3127;3271</t>
    </r>
  </si>
  <si>
    <r>
      <t xml:space="preserve">&gt;Makineri e pajisje 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2134;2181;2182;2182/1;2913-2813/1/2</t>
    </r>
  </si>
  <si>
    <r>
      <t xml:space="preserve">&gt;Aktive të tjera afatgjata materiale </t>
    </r>
    <r>
      <rPr>
        <sz val="11"/>
        <rFont val="Arial"/>
        <family val="2"/>
      </rPr>
      <t>2131;2132;2133</t>
    </r>
  </si>
  <si>
    <t xml:space="preserve"> E M E R T I M I </t>
  </si>
  <si>
    <t xml:space="preserve">        Administratori</t>
  </si>
  <si>
    <t>(Në zbatim të Standartit Kombëtar të Kontabilitetit nr.2 dhe Ligjit NR. 9228, Datë 29.04.2004 " Për Kontabilitetin dhe Pasqyrat Financiare " )</t>
  </si>
  <si>
    <t xml:space="preserve">Veprimtaria kryesore </t>
  </si>
  <si>
    <t xml:space="preserve">               P A S Q Y R A T     F I N A N C I A R E</t>
  </si>
  <si>
    <t>Emërtimi dhe forma ligjore       INTERPOSTSHPK</t>
  </si>
  <si>
    <t xml:space="preserve">ADRESA RRUGA Reshit Collaku Nr.5 </t>
  </si>
  <si>
    <t xml:space="preserve">T I R A N E </t>
  </si>
  <si>
    <r>
      <t xml:space="preserve">&gt;Debit. Kredit. te tjere Posta shqiptare </t>
    </r>
    <r>
      <rPr>
        <sz val="11"/>
        <rFont val="Arial"/>
        <family val="2"/>
      </rPr>
      <t xml:space="preserve"> 467/1/2/3</t>
    </r>
  </si>
  <si>
    <t>2   Kapitali që i përket aksionerve të shoqërisë mëmë (PFtë kons)</t>
  </si>
  <si>
    <t>Fiat SEDICI</t>
  </si>
  <si>
    <t>4+1</t>
  </si>
  <si>
    <t>TR 0748 P</t>
  </si>
  <si>
    <t>Subjekti: INTERPOST    SHPK</t>
  </si>
  <si>
    <t>NIPT-i          L21409002T</t>
  </si>
  <si>
    <t>Mobileri zyre Zyre</t>
  </si>
  <si>
    <t>kompjuterike informatike</t>
  </si>
  <si>
    <t xml:space="preserve"> Administratori Shoqerise </t>
  </si>
  <si>
    <t xml:space="preserve">D E K L A R A T E </t>
  </si>
  <si>
    <t xml:space="preserve">   INTERPOSTSHPK</t>
  </si>
  <si>
    <t xml:space="preserve">    NIPT    </t>
  </si>
  <si>
    <r>
      <rPr>
        <b/>
        <sz val="12"/>
        <rFont val="Arial"/>
        <family val="2"/>
      </rPr>
      <t xml:space="preserve"> Hartusi</t>
    </r>
    <r>
      <rPr>
        <sz val="12"/>
        <rFont val="Arial"/>
        <family val="2"/>
      </rPr>
      <t xml:space="preserve"> i pasqyrave financiare eshte :</t>
    </r>
  </si>
  <si>
    <t xml:space="preserve">       z. KUJTIM SEJATI, ekonomist i punesuar ne shoqeri.</t>
  </si>
  <si>
    <t xml:space="preserve"> 2. Pasqyrat financiare te vitit 2013 jane hartuar konform ligjit nr 9228 date 29.04.2004 "Per kontabilitetin</t>
  </si>
  <si>
    <t xml:space="preserve">     dhe pasqyrat financiare ne Rep.Shqiperise"si dhe Standartet Kombetare te Kontabilitetit.</t>
  </si>
  <si>
    <t>ADMINISTRATOR</t>
  </si>
  <si>
    <r>
      <t xml:space="preserve"> Shitjet neto</t>
    </r>
    <r>
      <rPr>
        <sz val="11"/>
        <color indexed="8"/>
        <rFont val="Arial"/>
        <family val="2"/>
      </rPr>
      <t xml:space="preserve"> 701;752</t>
    </r>
  </si>
  <si>
    <t xml:space="preserve"> Ndrysh. Në invent. Prod. Gatshme në proces ( 71 )</t>
  </si>
  <si>
    <r>
      <t xml:space="preserve"> Kosto e punës (</t>
    </r>
    <r>
      <rPr>
        <sz val="11"/>
        <rFont val="Arial"/>
        <family val="2"/>
      </rPr>
      <t xml:space="preserve"> 641 - 648 )</t>
    </r>
  </si>
  <si>
    <t xml:space="preserve"> Amortizimi ( 68x )</t>
  </si>
  <si>
    <r>
      <t xml:space="preserve"> Shpenzime të tjera </t>
    </r>
    <r>
      <rPr>
        <sz val="11"/>
        <rFont val="Arial"/>
        <family val="2"/>
      </rPr>
      <t>( 61 - 63 )</t>
    </r>
  </si>
  <si>
    <t xml:space="preserve"> Totali i shpenzimeve  ( shumat 4+7 )</t>
  </si>
  <si>
    <r>
      <t xml:space="preserve"> Të ardhurat dhe shpenz. financiare nga pjesmarrjet </t>
    </r>
    <r>
      <rPr>
        <sz val="10"/>
        <rFont val="Arial"/>
        <family val="2"/>
      </rPr>
      <t>( 762, 662 )</t>
    </r>
  </si>
  <si>
    <r>
      <t xml:space="preserve"> Të ardhur. dhe shpenz financiare nga njësitë e kontrolluara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(761, 661 )</t>
    </r>
  </si>
  <si>
    <r>
      <t xml:space="preserve"> Të ardhura të tjera nga veprimtaria e shfrytëzimit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7082;7067</t>
    </r>
  </si>
  <si>
    <r>
      <t xml:space="preserve"> Materialet e konsumuara </t>
    </r>
    <r>
      <rPr>
        <sz val="10"/>
        <rFont val="Arial"/>
        <family val="2"/>
      </rPr>
      <t>( 601 deri 608 )</t>
    </r>
  </si>
  <si>
    <r>
      <t xml:space="preserve"> 12.1  Të ardh. e shpenz. financ. nga invest. të tjera financ. Afatgjata </t>
    </r>
    <r>
      <rPr>
        <i/>
        <sz val="10"/>
        <color indexed="8"/>
        <rFont val="Arial"/>
        <family val="2"/>
      </rPr>
      <t>( 763,764,765,664,665 )</t>
    </r>
  </si>
  <si>
    <r>
      <t xml:space="preserve"> 12.2  Të ardhurat dhe shpenzimet nga interesat </t>
    </r>
    <r>
      <rPr>
        <i/>
        <sz val="10"/>
        <color indexed="8"/>
        <rFont val="Arial"/>
        <family val="2"/>
      </rPr>
      <t>( 661 )</t>
    </r>
  </si>
  <si>
    <r>
      <t xml:space="preserve"> 12.3  Fitimet (Humbjet) nga kursi i këmbimit (</t>
    </r>
    <r>
      <rPr>
        <i/>
        <sz val="10"/>
        <color indexed="8"/>
        <rFont val="Arial"/>
        <family val="2"/>
      </rPr>
      <t xml:space="preserve"> 766, 666 )</t>
    </r>
  </si>
  <si>
    <r>
      <t xml:space="preserve">12.4  Te ardhura dhe shpenzime te tjera financiare </t>
    </r>
    <r>
      <rPr>
        <i/>
        <sz val="10"/>
        <color indexed="8"/>
        <rFont val="Arial"/>
        <family val="2"/>
      </rPr>
      <t>( 767 )</t>
    </r>
  </si>
  <si>
    <t>Shpenzimet e tatim mbi fitimin    shpenzime pa njohura  ( 69 )</t>
  </si>
  <si>
    <t>01.01.2013    deri     31.12.2013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</si>
</sst>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#,##0.0"/>
    <numFmt numFmtId="167" formatCode="_(* #,##0.0_);_(* \(#,##0.0\);_(* &quot;-&quot;??_);_(@_)"/>
  </numFmts>
  <fonts count="5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8"/>
      <color theme="1"/>
      <name val="Arial"/>
      <family val="2"/>
    </font>
    <font>
      <sz val="14"/>
      <name val="Arial"/>
      <family val="2"/>
    </font>
    <font>
      <sz val="11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i/>
      <sz val="12"/>
      <color indexed="8"/>
      <name val="Arial"/>
      <family val="2"/>
    </font>
    <font>
      <sz val="12"/>
      <color indexed="10"/>
      <name val="Arial"/>
      <family val="2"/>
    </font>
    <font>
      <b/>
      <sz val="14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1"/>
      <name val="Times New Roman"/>
      <family val="1"/>
    </font>
    <font>
      <b/>
      <sz val="16"/>
      <name val="Times New Roman"/>
      <family val="1"/>
    </font>
    <font>
      <b/>
      <sz val="18"/>
      <color indexed="8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b/>
      <sz val="18"/>
      <name val="Times New Roman"/>
      <family val="1"/>
    </font>
    <font>
      <b/>
      <u/>
      <sz val="14"/>
      <color indexed="8"/>
      <name val="Arial"/>
      <family val="2"/>
    </font>
    <font>
      <b/>
      <i/>
      <sz val="12"/>
      <color indexed="8"/>
      <name val="Arial"/>
      <family val="2"/>
    </font>
    <font>
      <b/>
      <sz val="18"/>
      <name val="Arial"/>
      <family val="2"/>
    </font>
    <font>
      <b/>
      <i/>
      <sz val="14"/>
      <name val="Arial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165" fontId="18" fillId="0" borderId="0" applyFont="0" applyFill="0" applyBorder="0" applyAlignment="0" applyProtection="0"/>
  </cellStyleXfs>
  <cellXfs count="242">
    <xf numFmtId="0" fontId="0" fillId="0" borderId="0" xfId="0"/>
    <xf numFmtId="0" fontId="0" fillId="0" borderId="4" xfId="0" applyBorder="1"/>
    <xf numFmtId="0" fontId="0" fillId="0" borderId="0" xfId="0" applyBorder="1"/>
    <xf numFmtId="3" fontId="0" fillId="0" borderId="4" xfId="0" applyNumberFormat="1" applyBorder="1"/>
    <xf numFmtId="0" fontId="5" fillId="0" borderId="0" xfId="0" applyFont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8" xfId="0" applyBorder="1"/>
    <xf numFmtId="0" fontId="9" fillId="0" borderId="0" xfId="0" applyFont="1" applyBorder="1"/>
    <xf numFmtId="0" fontId="10" fillId="0" borderId="6" xfId="0" applyFont="1" applyBorder="1"/>
    <xf numFmtId="0" fontId="11" fillId="0" borderId="6" xfId="0" applyFont="1" applyBorder="1"/>
    <xf numFmtId="0" fontId="11" fillId="0" borderId="0" xfId="0" applyFont="1" applyBorder="1"/>
    <xf numFmtId="0" fontId="10" fillId="0" borderId="1" xfId="0" applyFont="1" applyBorder="1"/>
    <xf numFmtId="0" fontId="11" fillId="0" borderId="1" xfId="0" applyFont="1" applyBorder="1"/>
    <xf numFmtId="14" fontId="10" fillId="0" borderId="6" xfId="0" applyNumberFormat="1" applyFont="1" applyBorder="1"/>
    <xf numFmtId="0" fontId="7" fillId="0" borderId="0" xfId="0" applyFont="1" applyBorder="1"/>
    <xf numFmtId="0" fontId="0" fillId="0" borderId="6" xfId="0" applyBorder="1"/>
    <xf numFmtId="0" fontId="10" fillId="0" borderId="0" xfId="0" applyFont="1" applyBorder="1"/>
    <xf numFmtId="0" fontId="13" fillId="0" borderId="0" xfId="0" applyFont="1" applyAlignment="1">
      <alignment horizontal="center"/>
    </xf>
    <xf numFmtId="0" fontId="6" fillId="0" borderId="0" xfId="0" applyFont="1" applyAlignment="1"/>
    <xf numFmtId="0" fontId="7" fillId="0" borderId="4" xfId="0" applyFont="1" applyFill="1" applyBorder="1" applyAlignment="1">
      <alignment horizontal="center"/>
    </xf>
    <xf numFmtId="3" fontId="7" fillId="0" borderId="4" xfId="0" applyNumberFormat="1" applyFont="1" applyBorder="1"/>
    <xf numFmtId="0" fontId="0" fillId="0" borderId="4" xfId="0" applyBorder="1" applyAlignment="1">
      <alignment wrapText="1"/>
    </xf>
    <xf numFmtId="0" fontId="8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0" fillId="0" borderId="4" xfId="0" applyBorder="1" applyAlignment="1">
      <alignment horizontal="left"/>
    </xf>
    <xf numFmtId="0" fontId="14" fillId="0" borderId="4" xfId="0" applyFont="1" applyBorder="1" applyAlignment="1">
      <alignment wrapText="1"/>
    </xf>
    <xf numFmtId="0" fontId="15" fillId="0" borderId="0" xfId="0" applyFont="1"/>
    <xf numFmtId="0" fontId="7" fillId="0" borderId="21" xfId="0" applyFont="1" applyBorder="1"/>
    <xf numFmtId="0" fontId="0" fillId="0" borderId="20" xfId="0" applyBorder="1"/>
    <xf numFmtId="0" fontId="0" fillId="0" borderId="21" xfId="0" applyBorder="1"/>
    <xf numFmtId="0" fontId="7" fillId="0" borderId="22" xfId="0" applyFont="1" applyBorder="1"/>
    <xf numFmtId="0" fontId="7" fillId="0" borderId="23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14" fontId="11" fillId="0" borderId="6" xfId="0" applyNumberFormat="1" applyFont="1" applyBorder="1"/>
    <xf numFmtId="164" fontId="0" fillId="0" borderId="0" xfId="0" applyNumberFormat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2" fillId="0" borderId="0" xfId="0" applyFont="1"/>
    <xf numFmtId="3" fontId="4" fillId="0" borderId="4" xfId="0" applyNumberFormat="1" applyFont="1" applyBorder="1"/>
    <xf numFmtId="0" fontId="4" fillId="0" borderId="0" xfId="0" applyFont="1"/>
    <xf numFmtId="3" fontId="0" fillId="0" borderId="0" xfId="0" applyNumberFormat="1"/>
    <xf numFmtId="0" fontId="4" fillId="0" borderId="4" xfId="0" applyFont="1" applyBorder="1"/>
    <xf numFmtId="0" fontId="4" fillId="0" borderId="20" xfId="0" applyFont="1" applyBorder="1"/>
    <xf numFmtId="0" fontId="1" fillId="0" borderId="0" xfId="0" applyFont="1"/>
    <xf numFmtId="0" fontId="19" fillId="0" borderId="0" xfId="0" applyFont="1" applyBorder="1"/>
    <xf numFmtId="0" fontId="23" fillId="0" borderId="0" xfId="0" applyFont="1" applyAlignment="1">
      <alignment horizontal="left" vertical="center"/>
    </xf>
    <xf numFmtId="0" fontId="1" fillId="0" borderId="35" xfId="0" applyFont="1" applyBorder="1" applyAlignment="1">
      <alignment vertical="center"/>
    </xf>
    <xf numFmtId="1" fontId="0" fillId="0" borderId="0" xfId="0" applyNumberFormat="1"/>
    <xf numFmtId="3" fontId="0" fillId="0" borderId="0" xfId="0" applyNumberFormat="1" applyBorder="1"/>
    <xf numFmtId="3" fontId="18" fillId="0" borderId="0" xfId="2" applyNumberFormat="1" applyFont="1" applyFill="1" applyBorder="1"/>
    <xf numFmtId="0" fontId="2" fillId="0" borderId="0" xfId="0" applyFont="1" applyBorder="1" applyAlignment="1">
      <alignment horizontal="center"/>
    </xf>
    <xf numFmtId="43" fontId="0" fillId="0" borderId="0" xfId="1" applyFont="1"/>
    <xf numFmtId="0" fontId="2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1" fillId="0" borderId="0" xfId="0" applyNumberFormat="1" applyFont="1"/>
    <xf numFmtId="0" fontId="1" fillId="0" borderId="0" xfId="0" applyFont="1" applyFill="1"/>
    <xf numFmtId="0" fontId="2" fillId="0" borderId="38" xfId="0" applyFont="1" applyBorder="1" applyAlignment="1">
      <alignment horizontal="center" vertical="center"/>
    </xf>
    <xf numFmtId="0" fontId="25" fillId="0" borderId="4" xfId="0" applyNumberFormat="1" applyFont="1" applyBorder="1" applyAlignment="1">
      <alignment vertical="top"/>
    </xf>
    <xf numFmtId="0" fontId="25" fillId="0" borderId="4" xfId="0" applyNumberFormat="1" applyFont="1" applyBorder="1" applyAlignment="1">
      <alignment horizontal="left" vertical="top"/>
    </xf>
    <xf numFmtId="166" fontId="25" fillId="0" borderId="4" xfId="0" applyNumberFormat="1" applyFont="1" applyBorder="1" applyAlignment="1">
      <alignment vertical="top"/>
    </xf>
    <xf numFmtId="3" fontId="25" fillId="0" borderId="4" xfId="0" applyNumberFormat="1" applyFont="1" applyBorder="1" applyAlignment="1">
      <alignment vertical="top"/>
    </xf>
    <xf numFmtId="0" fontId="2" fillId="0" borderId="39" xfId="0" applyFont="1" applyBorder="1" applyAlignment="1">
      <alignment horizontal="center"/>
    </xf>
    <xf numFmtId="3" fontId="3" fillId="0" borderId="4" xfId="0" applyNumberFormat="1" applyFont="1" applyBorder="1"/>
    <xf numFmtId="3" fontId="4" fillId="0" borderId="0" xfId="0" applyNumberFormat="1" applyFont="1"/>
    <xf numFmtId="0" fontId="10" fillId="0" borderId="4" xfId="0" applyFont="1" applyBorder="1"/>
    <xf numFmtId="0" fontId="21" fillId="0" borderId="0" xfId="0" applyFont="1"/>
    <xf numFmtId="0" fontId="28" fillId="0" borderId="4" xfId="0" applyFont="1" applyBorder="1" applyAlignment="1">
      <alignment horizontal="center"/>
    </xf>
    <xf numFmtId="0" fontId="5" fillId="0" borderId="4" xfId="0" applyFont="1" applyBorder="1"/>
    <xf numFmtId="3" fontId="28" fillId="0" borderId="4" xfId="0" applyNumberFormat="1" applyFont="1" applyBorder="1"/>
    <xf numFmtId="0" fontId="28" fillId="0" borderId="4" xfId="0" applyFont="1" applyBorder="1"/>
    <xf numFmtId="3" fontId="5" fillId="0" borderId="4" xfId="0" applyNumberFormat="1" applyFont="1" applyBorder="1"/>
    <xf numFmtId="0" fontId="12" fillId="0" borderId="4" xfId="0" applyFont="1" applyBorder="1"/>
    <xf numFmtId="0" fontId="29" fillId="0" borderId="4" xfId="0" applyFont="1" applyBorder="1" applyAlignment="1">
      <alignment horizontal="center"/>
    </xf>
    <xf numFmtId="0" fontId="26" fillId="0" borderId="4" xfId="0" applyFont="1" applyBorder="1"/>
    <xf numFmtId="3" fontId="29" fillId="0" borderId="4" xfId="0" applyNumberFormat="1" applyFont="1" applyBorder="1"/>
    <xf numFmtId="0" fontId="29" fillId="0" borderId="4" xfId="0" applyFont="1" applyBorder="1"/>
    <xf numFmtId="3" fontId="26" fillId="0" borderId="4" xfId="0" applyNumberFormat="1" applyFont="1" applyBorder="1"/>
    <xf numFmtId="0" fontId="6" fillId="0" borderId="4" xfId="0" applyFont="1" applyBorder="1"/>
    <xf numFmtId="3" fontId="30" fillId="0" borderId="4" xfId="0" applyNumberFormat="1" applyFont="1" applyBorder="1"/>
    <xf numFmtId="0" fontId="26" fillId="0" borderId="4" xfId="0" applyFont="1" applyFill="1" applyBorder="1"/>
    <xf numFmtId="3" fontId="31" fillId="0" borderId="4" xfId="0" applyNumberFormat="1" applyFont="1" applyBorder="1"/>
    <xf numFmtId="0" fontId="29" fillId="0" borderId="4" xfId="0" applyFont="1" applyFill="1" applyBorder="1"/>
    <xf numFmtId="0" fontId="26" fillId="0" borderId="0" xfId="0" applyFont="1"/>
    <xf numFmtId="0" fontId="29" fillId="0" borderId="0" xfId="0" applyFont="1" applyFill="1" applyBorder="1"/>
    <xf numFmtId="164" fontId="5" fillId="0" borderId="4" xfId="1" applyNumberFormat="1" applyFont="1" applyBorder="1"/>
    <xf numFmtId="1" fontId="5" fillId="0" borderId="4" xfId="0" applyNumberFormat="1" applyFont="1" applyBorder="1"/>
    <xf numFmtId="0" fontId="33" fillId="0" borderId="4" xfId="0" applyFont="1" applyBorder="1"/>
    <xf numFmtId="3" fontId="22" fillId="0" borderId="4" xfId="0" applyNumberFormat="1" applyFont="1" applyBorder="1"/>
    <xf numFmtId="164" fontId="22" fillId="0" borderId="4" xfId="1" applyNumberFormat="1" applyFont="1" applyBorder="1"/>
    <xf numFmtId="3" fontId="34" fillId="0" borderId="4" xfId="0" applyNumberFormat="1" applyFont="1" applyFill="1" applyBorder="1"/>
    <xf numFmtId="3" fontId="5" fillId="0" borderId="0" xfId="0" applyNumberFormat="1" applyFont="1"/>
    <xf numFmtId="43" fontId="5" fillId="0" borderId="0" xfId="1" applyFont="1"/>
    <xf numFmtId="0" fontId="7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0" xfId="0" applyFont="1" applyBorder="1"/>
    <xf numFmtId="0" fontId="28" fillId="0" borderId="2" xfId="0" applyFont="1" applyBorder="1" applyAlignment="1">
      <alignment wrapText="1"/>
    </xf>
    <xf numFmtId="0" fontId="22" fillId="0" borderId="23" xfId="0" applyFont="1" applyBorder="1"/>
    <xf numFmtId="0" fontId="5" fillId="0" borderId="24" xfId="0" applyFont="1" applyBorder="1"/>
    <xf numFmtId="0" fontId="35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/>
    </xf>
    <xf numFmtId="0" fontId="5" fillId="0" borderId="40" xfId="0" applyFont="1" applyBorder="1" applyAlignment="1">
      <alignment wrapText="1"/>
    </xf>
    <xf numFmtId="0" fontId="5" fillId="0" borderId="34" xfId="0" applyFont="1" applyBorder="1"/>
    <xf numFmtId="0" fontId="5" fillId="0" borderId="41" xfId="0" applyFont="1" applyBorder="1"/>
    <xf numFmtId="0" fontId="5" fillId="0" borderId="35" xfId="0" applyFont="1" applyBorder="1" applyAlignment="1">
      <alignment horizontal="center"/>
    </xf>
    <xf numFmtId="0" fontId="28" fillId="0" borderId="42" xfId="0" applyFont="1" applyBorder="1" applyAlignment="1">
      <alignment wrapText="1"/>
    </xf>
    <xf numFmtId="164" fontId="22" fillId="0" borderId="36" xfId="1" applyNumberFormat="1" applyFont="1" applyBorder="1"/>
    <xf numFmtId="0" fontId="22" fillId="0" borderId="36" xfId="0" applyFont="1" applyBorder="1"/>
    <xf numFmtId="0" fontId="5" fillId="0" borderId="0" xfId="0" applyFont="1" applyBorder="1"/>
    <xf numFmtId="0" fontId="36" fillId="0" borderId="8" xfId="0" applyFont="1" applyBorder="1" applyAlignment="1">
      <alignment horizontal="center"/>
    </xf>
    <xf numFmtId="0" fontId="21" fillId="0" borderId="7" xfId="0" applyFont="1" applyBorder="1"/>
    <xf numFmtId="0" fontId="21" fillId="0" borderId="9" xfId="0" applyFont="1" applyBorder="1"/>
    <xf numFmtId="0" fontId="21" fillId="0" borderId="10" xfId="0" applyFont="1" applyBorder="1"/>
    <xf numFmtId="0" fontId="21" fillId="0" borderId="0" xfId="0" applyFont="1" applyBorder="1"/>
    <xf numFmtId="0" fontId="21" fillId="0" borderId="11" xfId="0" applyFont="1" applyBorder="1"/>
    <xf numFmtId="0" fontId="21" fillId="0" borderId="0" xfId="0" applyFont="1" applyBorder="1" applyAlignment="1"/>
    <xf numFmtId="0" fontId="21" fillId="0" borderId="10" xfId="0" applyFont="1" applyFill="1" applyBorder="1"/>
    <xf numFmtId="0" fontId="37" fillId="0" borderId="0" xfId="0" applyFont="1" applyBorder="1" applyAlignment="1">
      <alignment vertical="center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right"/>
    </xf>
    <xf numFmtId="0" fontId="21" fillId="0" borderId="0" xfId="0" applyFont="1" applyFill="1" applyBorder="1"/>
    <xf numFmtId="0" fontId="36" fillId="0" borderId="0" xfId="0" applyFont="1" applyBorder="1" applyAlignment="1">
      <alignment horizontal="center"/>
    </xf>
    <xf numFmtId="0" fontId="32" fillId="0" borderId="0" xfId="0" applyFont="1" applyBorder="1"/>
    <xf numFmtId="0" fontId="27" fillId="0" borderId="0" xfId="0" applyFont="1" applyBorder="1"/>
    <xf numFmtId="0" fontId="21" fillId="0" borderId="12" xfId="0" applyFont="1" applyBorder="1"/>
    <xf numFmtId="0" fontId="21" fillId="0" borderId="13" xfId="0" applyFont="1" applyFill="1" applyBorder="1"/>
    <xf numFmtId="0" fontId="21" fillId="0" borderId="13" xfId="0" applyFont="1" applyBorder="1"/>
    <xf numFmtId="0" fontId="21" fillId="0" borderId="14" xfId="0" applyFont="1" applyBorder="1"/>
    <xf numFmtId="0" fontId="37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2" fillId="0" borderId="0" xfId="0" applyFont="1"/>
    <xf numFmtId="0" fontId="35" fillId="0" borderId="34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2" fillId="0" borderId="0" xfId="0" applyFont="1" applyBorder="1"/>
    <xf numFmtId="0" fontId="40" fillId="0" borderId="31" xfId="0" applyFont="1" applyBorder="1" applyAlignment="1">
      <alignment horizontal="center"/>
    </xf>
    <xf numFmtId="0" fontId="40" fillId="0" borderId="14" xfId="0" applyFont="1" applyBorder="1" applyAlignment="1">
      <alignment horizontal="center"/>
    </xf>
    <xf numFmtId="0" fontId="40" fillId="0" borderId="0" xfId="0" applyFont="1" applyBorder="1"/>
    <xf numFmtId="0" fontId="35" fillId="0" borderId="0" xfId="0" applyFont="1"/>
    <xf numFmtId="0" fontId="35" fillId="0" borderId="0" xfId="0" applyFont="1" applyBorder="1" applyAlignment="1">
      <alignment horizontal="center"/>
    </xf>
    <xf numFmtId="0" fontId="41" fillId="0" borderId="14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/>
    </xf>
    <xf numFmtId="0" fontId="22" fillId="0" borderId="45" xfId="0" applyFont="1" applyBorder="1" applyAlignment="1">
      <alignment horizontal="center"/>
    </xf>
    <xf numFmtId="14" fontId="22" fillId="0" borderId="47" xfId="0" applyNumberFormat="1" applyFont="1" applyBorder="1" applyAlignment="1">
      <alignment horizontal="center"/>
    </xf>
    <xf numFmtId="14" fontId="22" fillId="0" borderId="48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29" fillId="0" borderId="0" xfId="0" applyFont="1" applyBorder="1" applyAlignment="1">
      <alignment horizontal="right"/>
    </xf>
    <xf numFmtId="14" fontId="26" fillId="0" borderId="6" xfId="0" applyNumberFormat="1" applyFont="1" applyBorder="1"/>
    <xf numFmtId="0" fontId="29" fillId="0" borderId="6" xfId="0" applyFont="1" applyBorder="1"/>
    <xf numFmtId="0" fontId="29" fillId="0" borderId="0" xfId="0" applyFont="1" applyBorder="1" applyAlignment="1"/>
    <xf numFmtId="0" fontId="13" fillId="0" borderId="0" xfId="0" applyFont="1" applyBorder="1"/>
    <xf numFmtId="0" fontId="42" fillId="0" borderId="5" xfId="0" applyFont="1" applyBorder="1"/>
    <xf numFmtId="0" fontId="43" fillId="0" borderId="4" xfId="0" applyFont="1" applyBorder="1" applyAlignment="1">
      <alignment horizontal="center" vertical="center"/>
    </xf>
    <xf numFmtId="0" fontId="43" fillId="0" borderId="4" xfId="0" applyFont="1" applyFill="1" applyBorder="1" applyAlignment="1">
      <alignment horizontal="center"/>
    </xf>
    <xf numFmtId="0" fontId="41" fillId="0" borderId="31" xfId="0" applyFont="1" applyBorder="1" applyAlignment="1">
      <alignment horizontal="center"/>
    </xf>
    <xf numFmtId="0" fontId="41" fillId="0" borderId="14" xfId="0" applyFont="1" applyBorder="1" applyAlignment="1">
      <alignment horizontal="center"/>
    </xf>
    <xf numFmtId="0" fontId="29" fillId="0" borderId="0" xfId="0" applyFont="1" applyBorder="1"/>
    <xf numFmtId="0" fontId="38" fillId="0" borderId="0" xfId="0" applyFont="1"/>
    <xf numFmtId="164" fontId="41" fillId="0" borderId="14" xfId="1" applyNumberFormat="1" applyFont="1" applyBorder="1" applyAlignment="1">
      <alignment horizontal="center" vertical="center"/>
    </xf>
    <xf numFmtId="164" fontId="40" fillId="0" borderId="14" xfId="1" applyNumberFormat="1" applyFont="1" applyBorder="1" applyAlignment="1">
      <alignment horizontal="right"/>
    </xf>
    <xf numFmtId="164" fontId="40" fillId="0" borderId="14" xfId="1" applyNumberFormat="1" applyFont="1" applyBorder="1" applyAlignment="1">
      <alignment horizontal="center"/>
    </xf>
    <xf numFmtId="164" fontId="41" fillId="0" borderId="14" xfId="1" applyNumberFormat="1" applyFont="1" applyBorder="1" applyAlignment="1">
      <alignment vertical="top"/>
    </xf>
    <xf numFmtId="0" fontId="45" fillId="0" borderId="29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wrapText="1"/>
    </xf>
    <xf numFmtId="167" fontId="22" fillId="0" borderId="24" xfId="1" applyNumberFormat="1" applyFont="1" applyBorder="1"/>
    <xf numFmtId="167" fontId="5" fillId="0" borderId="4" xfId="1" applyNumberFormat="1" applyFont="1" applyBorder="1"/>
    <xf numFmtId="164" fontId="22" fillId="0" borderId="37" xfId="1" applyNumberFormat="1" applyFont="1" applyBorder="1"/>
    <xf numFmtId="0" fontId="46" fillId="0" borderId="0" xfId="0" applyFont="1"/>
    <xf numFmtId="0" fontId="6" fillId="0" borderId="0" xfId="0" applyFont="1" applyBorder="1"/>
    <xf numFmtId="0" fontId="26" fillId="0" borderId="0" xfId="0" applyFont="1" applyBorder="1"/>
    <xf numFmtId="0" fontId="6" fillId="0" borderId="6" xfId="0" applyFont="1" applyBorder="1"/>
    <xf numFmtId="0" fontId="26" fillId="0" borderId="11" xfId="0" applyFont="1" applyBorder="1"/>
    <xf numFmtId="0" fontId="6" fillId="0" borderId="1" xfId="0" applyFont="1" applyBorder="1"/>
    <xf numFmtId="0" fontId="5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3" fontId="47" fillId="0" borderId="4" xfId="0" applyNumberFormat="1" applyFont="1" applyBorder="1"/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vertical="center"/>
    </xf>
    <xf numFmtId="0" fontId="22" fillId="0" borderId="0" xfId="0" applyFont="1" applyBorder="1"/>
    <xf numFmtId="0" fontId="23" fillId="0" borderId="36" xfId="0" applyFont="1" applyBorder="1" applyAlignment="1">
      <alignment vertical="center"/>
    </xf>
    <xf numFmtId="0" fontId="23" fillId="0" borderId="36" xfId="0" applyFont="1" applyBorder="1" applyAlignment="1">
      <alignment horizontal="center" vertical="center"/>
    </xf>
    <xf numFmtId="9" fontId="5" fillId="0" borderId="0" xfId="0" applyNumberFormat="1" applyFont="1"/>
    <xf numFmtId="3" fontId="5" fillId="0" borderId="3" xfId="2" applyNumberFormat="1" applyFont="1" applyBorder="1"/>
    <xf numFmtId="3" fontId="5" fillId="0" borderId="4" xfId="2" applyNumberFormat="1" applyFont="1" applyBorder="1"/>
    <xf numFmtId="3" fontId="5" fillId="0" borderId="34" xfId="2" applyNumberFormat="1" applyFont="1" applyBorder="1"/>
    <xf numFmtId="1" fontId="5" fillId="0" borderId="0" xfId="0" applyNumberFormat="1" applyFont="1"/>
    <xf numFmtId="3" fontId="49" fillId="0" borderId="36" xfId="2" applyNumberFormat="1" applyFont="1" applyBorder="1" applyAlignment="1">
      <alignment vertical="center"/>
    </xf>
    <xf numFmtId="3" fontId="49" fillId="0" borderId="37" xfId="2" applyNumberFormat="1" applyFont="1" applyBorder="1" applyAlignment="1">
      <alignment vertical="center"/>
    </xf>
    <xf numFmtId="3" fontId="35" fillId="0" borderId="37" xfId="2" applyNumberFormat="1" applyFont="1" applyBorder="1"/>
    <xf numFmtId="9" fontId="22" fillId="0" borderId="0" xfId="0" applyNumberFormat="1" applyFont="1"/>
    <xf numFmtId="0" fontId="43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0" borderId="26" xfId="0" applyFont="1" applyBorder="1" applyAlignment="1">
      <alignment horizontal="center" wrapText="1"/>
    </xf>
    <xf numFmtId="0" fontId="16" fillId="0" borderId="27" xfId="0" applyFont="1" applyBorder="1" applyAlignment="1">
      <alignment horizontal="center" wrapText="1"/>
    </xf>
    <xf numFmtId="0" fontId="16" fillId="0" borderId="28" xfId="0" applyFont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1" fillId="0" borderId="3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2" fillId="0" borderId="43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/>
    </xf>
  </cellXfs>
  <cellStyles count="3">
    <cellStyle name="Comma" xfId="1" builtinId="3"/>
    <cellStyle name="Comma_21.Aktivet Afatgjata Materiale  09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view="pageBreakPreview" topLeftCell="A22" zoomScaleSheetLayoutView="100" workbookViewId="0">
      <selection activeCell="D40" sqref="D40"/>
    </sheetView>
  </sheetViews>
  <sheetFormatPr defaultRowHeight="12.75"/>
  <cols>
    <col min="1" max="1" width="2.7109375" customWidth="1"/>
    <col min="2" max="2" width="14.7109375" customWidth="1"/>
    <col min="3" max="3" width="19.42578125" customWidth="1"/>
    <col min="4" max="4" width="14.5703125" customWidth="1"/>
    <col min="5" max="5" width="11.28515625" customWidth="1"/>
    <col min="6" max="6" width="15.42578125" customWidth="1"/>
    <col min="7" max="7" width="11.42578125" customWidth="1"/>
    <col min="8" max="8" width="15" customWidth="1"/>
    <col min="9" max="9" width="10.85546875" customWidth="1"/>
    <col min="10" max="10" width="5" customWidth="1"/>
  </cols>
  <sheetData>
    <row r="1" spans="1:10" ht="15" customHeight="1">
      <c r="A1" s="14"/>
      <c r="B1" s="5"/>
      <c r="C1" s="5"/>
      <c r="D1" s="5"/>
      <c r="E1" s="5"/>
      <c r="F1" s="5"/>
      <c r="G1" s="5"/>
      <c r="H1" s="5"/>
      <c r="I1" s="5"/>
      <c r="J1" s="6"/>
    </row>
    <row r="2" spans="1:10" ht="15" customHeight="1">
      <c r="A2" s="8"/>
      <c r="B2" s="2"/>
      <c r="C2" s="2"/>
      <c r="D2" s="2"/>
      <c r="E2" s="2"/>
      <c r="F2" s="2"/>
      <c r="G2" s="2"/>
      <c r="H2" s="2"/>
      <c r="I2" s="2"/>
      <c r="J2" s="7"/>
    </row>
    <row r="3" spans="1:10" ht="26.25" customHeight="1">
      <c r="A3" s="8"/>
      <c r="B3" s="166" t="s">
        <v>310</v>
      </c>
      <c r="C3" s="16"/>
      <c r="D3" s="17"/>
      <c r="E3" s="17"/>
      <c r="F3" s="18"/>
      <c r="G3" s="2"/>
      <c r="H3" s="2"/>
      <c r="I3" s="2"/>
      <c r="J3" s="7"/>
    </row>
    <row r="4" spans="1:10" ht="29.25" customHeight="1">
      <c r="A4" s="8"/>
      <c r="B4" s="166" t="s">
        <v>319</v>
      </c>
      <c r="C4" s="19"/>
      <c r="D4" s="20"/>
      <c r="E4" s="20"/>
      <c r="F4" s="18"/>
      <c r="G4" s="2"/>
      <c r="H4" s="2"/>
      <c r="I4" s="2"/>
      <c r="J4" s="7"/>
    </row>
    <row r="5" spans="1:10" ht="24" customHeight="1">
      <c r="A5" s="8"/>
      <c r="B5" s="166" t="s">
        <v>311</v>
      </c>
      <c r="C5" s="19"/>
      <c r="D5" s="18"/>
      <c r="E5" s="20"/>
      <c r="F5" s="18"/>
      <c r="G5" s="2"/>
      <c r="H5" s="2"/>
      <c r="I5" s="2"/>
      <c r="J5" s="7"/>
    </row>
    <row r="6" spans="1:10" ht="29.25" customHeight="1">
      <c r="A6" s="8"/>
      <c r="B6" s="166"/>
      <c r="C6" s="18"/>
      <c r="D6" s="167" t="s">
        <v>312</v>
      </c>
      <c r="E6" s="18"/>
      <c r="F6" s="18"/>
      <c r="G6" s="2"/>
      <c r="H6" s="2"/>
      <c r="I6" s="2"/>
      <c r="J6" s="7"/>
    </row>
    <row r="7" spans="1:10" ht="23.25" customHeight="1">
      <c r="A7" s="8"/>
      <c r="B7" s="166" t="s">
        <v>278</v>
      </c>
      <c r="C7" s="21"/>
      <c r="D7" s="43"/>
      <c r="E7" s="17"/>
      <c r="F7" s="18"/>
      <c r="G7" s="2"/>
      <c r="H7" s="2"/>
      <c r="I7" s="2"/>
      <c r="J7" s="7"/>
    </row>
    <row r="8" spans="1:10" ht="25.5" customHeight="1">
      <c r="A8" s="8"/>
      <c r="B8" s="166" t="s">
        <v>277</v>
      </c>
      <c r="C8" s="20"/>
      <c r="D8" s="20"/>
      <c r="E8" s="20"/>
      <c r="F8" s="18"/>
      <c r="G8" s="2"/>
      <c r="H8" s="2"/>
      <c r="I8" s="2"/>
      <c r="J8" s="7"/>
    </row>
    <row r="9" spans="1:10" ht="21.75" customHeight="1">
      <c r="A9" s="8"/>
      <c r="B9" s="15"/>
      <c r="C9" s="18"/>
      <c r="D9" s="18"/>
      <c r="E9" s="18"/>
      <c r="F9" s="18"/>
      <c r="G9" s="2"/>
      <c r="H9" s="2"/>
      <c r="I9" s="2"/>
      <c r="J9" s="7"/>
    </row>
    <row r="10" spans="1:10" ht="27.75" customHeight="1">
      <c r="A10" s="8"/>
      <c r="B10" s="165" t="s">
        <v>308</v>
      </c>
      <c r="C10" s="16"/>
      <c r="D10" s="164" t="s">
        <v>297</v>
      </c>
      <c r="E10" s="17"/>
      <c r="F10" s="17"/>
      <c r="G10" s="2"/>
      <c r="H10" s="2"/>
      <c r="I10" s="2"/>
      <c r="J10" s="7"/>
    </row>
    <row r="11" spans="1:10" ht="15" customHeight="1">
      <c r="A11" s="8"/>
      <c r="B11" s="22"/>
      <c r="C11" s="19"/>
      <c r="D11" s="20"/>
      <c r="E11" s="20"/>
      <c r="F11" s="20"/>
      <c r="G11" s="2"/>
      <c r="H11" s="2"/>
      <c r="I11" s="2"/>
      <c r="J11" s="7"/>
    </row>
    <row r="12" spans="1:10" ht="15" customHeight="1">
      <c r="A12" s="8"/>
      <c r="B12" s="2"/>
      <c r="C12" s="2"/>
      <c r="D12" s="2"/>
      <c r="E12" s="2"/>
      <c r="F12" s="2"/>
      <c r="G12" s="2"/>
      <c r="H12" s="2"/>
      <c r="I12" s="2"/>
      <c r="J12" s="7"/>
    </row>
    <row r="13" spans="1:10" ht="15" customHeight="1">
      <c r="A13" s="8"/>
      <c r="B13" s="2"/>
      <c r="C13" s="2"/>
      <c r="D13" s="2"/>
      <c r="E13" s="2"/>
      <c r="F13" s="2"/>
      <c r="G13" s="2"/>
      <c r="H13" s="2"/>
      <c r="I13" s="2"/>
      <c r="J13" s="7"/>
    </row>
    <row r="14" spans="1:10" ht="15" customHeight="1">
      <c r="A14" s="8"/>
      <c r="B14" s="2"/>
      <c r="C14" s="2"/>
      <c r="D14" s="2"/>
      <c r="E14" s="2"/>
      <c r="F14" s="2"/>
      <c r="G14" s="2"/>
      <c r="H14" s="2"/>
      <c r="I14" s="2"/>
      <c r="J14" s="7"/>
    </row>
    <row r="15" spans="1:10" ht="15" customHeight="1">
      <c r="A15" s="8"/>
      <c r="B15" s="2"/>
      <c r="C15" s="2"/>
      <c r="D15" s="2"/>
      <c r="E15" s="2"/>
      <c r="F15" s="2"/>
      <c r="G15" s="2"/>
      <c r="H15" s="2"/>
      <c r="I15" s="2"/>
      <c r="J15" s="7"/>
    </row>
    <row r="16" spans="1:10" ht="15" customHeight="1">
      <c r="A16" s="8"/>
      <c r="B16" s="2"/>
      <c r="C16" s="2"/>
      <c r="D16" s="2"/>
      <c r="E16" s="2"/>
      <c r="F16" s="2"/>
      <c r="G16" s="2"/>
      <c r="H16" s="2"/>
      <c r="I16" s="2"/>
      <c r="J16" s="7"/>
    </row>
    <row r="17" spans="1:10" ht="15" customHeight="1">
      <c r="A17" s="8"/>
      <c r="B17" s="2"/>
      <c r="C17" s="2"/>
      <c r="D17" s="2"/>
      <c r="E17" s="2"/>
      <c r="F17" s="2"/>
      <c r="G17" s="2"/>
      <c r="H17" s="2"/>
      <c r="I17" s="2"/>
      <c r="J17" s="7"/>
    </row>
    <row r="18" spans="1:10" ht="31.5" customHeight="1">
      <c r="A18" s="8"/>
      <c r="B18" s="212" t="s">
        <v>309</v>
      </c>
      <c r="C18" s="212"/>
      <c r="D18" s="212"/>
      <c r="E18" s="212"/>
      <c r="F18" s="212"/>
      <c r="G18" s="212"/>
      <c r="H18" s="212"/>
      <c r="I18" s="2"/>
      <c r="J18" s="7"/>
    </row>
    <row r="19" spans="1:10" ht="25.5" customHeight="1">
      <c r="A19" s="8"/>
      <c r="B19" s="213" t="s">
        <v>307</v>
      </c>
      <c r="C19" s="213"/>
      <c r="D19" s="213"/>
      <c r="E19" s="213"/>
      <c r="F19" s="213"/>
      <c r="G19" s="213"/>
      <c r="H19" s="213"/>
      <c r="I19" s="213"/>
      <c r="J19" s="7"/>
    </row>
    <row r="20" spans="1:10" ht="15" customHeight="1">
      <c r="A20" s="8"/>
      <c r="B20" s="213"/>
      <c r="C20" s="213"/>
      <c r="D20" s="213"/>
      <c r="E20" s="213"/>
      <c r="F20" s="213"/>
      <c r="G20" s="213"/>
      <c r="H20" s="213"/>
      <c r="I20" s="213"/>
      <c r="J20" s="7"/>
    </row>
    <row r="21" spans="1:10" ht="15" customHeight="1">
      <c r="A21" s="8"/>
      <c r="B21" s="2"/>
      <c r="C21" s="2"/>
      <c r="D21" s="2"/>
      <c r="E21" s="2"/>
      <c r="F21" s="2"/>
      <c r="G21" s="2"/>
      <c r="H21" s="2"/>
      <c r="I21" s="2"/>
      <c r="J21" s="7"/>
    </row>
    <row r="22" spans="1:10" ht="15" customHeight="1">
      <c r="A22" s="8"/>
      <c r="B22" s="2"/>
      <c r="C22" s="2"/>
      <c r="D22" s="2"/>
      <c r="E22" s="2"/>
      <c r="F22" s="2"/>
      <c r="G22" s="2"/>
      <c r="H22" s="2"/>
      <c r="I22" s="2"/>
      <c r="J22" s="7"/>
    </row>
    <row r="23" spans="1:10" ht="15" customHeight="1">
      <c r="A23" s="8"/>
      <c r="B23" s="2"/>
      <c r="C23" s="2"/>
      <c r="D23" s="2"/>
      <c r="E23" s="2"/>
      <c r="F23" s="2"/>
      <c r="G23" s="2"/>
      <c r="H23" s="2"/>
      <c r="I23" s="2"/>
      <c r="J23" s="7"/>
    </row>
    <row r="24" spans="1:10" ht="15" customHeight="1">
      <c r="A24" s="8"/>
      <c r="B24" s="2"/>
      <c r="C24" s="2"/>
      <c r="D24" s="2"/>
      <c r="E24" s="2"/>
      <c r="F24" s="2"/>
      <c r="G24" s="2"/>
      <c r="H24" s="2"/>
      <c r="I24" s="2"/>
      <c r="J24" s="7"/>
    </row>
    <row r="25" spans="1:10" ht="15" customHeight="1">
      <c r="A25" s="8"/>
      <c r="B25" s="2"/>
      <c r="C25" s="2"/>
      <c r="D25" s="2"/>
      <c r="E25" s="2"/>
      <c r="F25" s="2"/>
      <c r="G25" s="2"/>
      <c r="H25" s="2"/>
      <c r="I25" s="2"/>
      <c r="J25" s="7"/>
    </row>
    <row r="26" spans="1:10" ht="20.100000000000001" customHeight="1">
      <c r="A26" s="8"/>
      <c r="B26" s="186" t="s">
        <v>83</v>
      </c>
      <c r="C26" s="187"/>
      <c r="D26" s="187"/>
      <c r="E26" s="188"/>
      <c r="F26" s="188" t="s">
        <v>226</v>
      </c>
      <c r="G26" s="188"/>
      <c r="H26" s="187"/>
      <c r="I26" s="187"/>
      <c r="J26" s="189"/>
    </row>
    <row r="27" spans="1:10" ht="20.100000000000001" customHeight="1">
      <c r="A27" s="8"/>
      <c r="B27" s="186" t="s">
        <v>84</v>
      </c>
      <c r="C27" s="187"/>
      <c r="D27" s="187"/>
      <c r="E27" s="190"/>
      <c r="F27" s="190" t="s">
        <v>227</v>
      </c>
      <c r="G27" s="190"/>
      <c r="H27" s="187"/>
      <c r="I27" s="187"/>
      <c r="J27" s="189"/>
    </row>
    <row r="28" spans="1:10" ht="20.100000000000001" customHeight="1">
      <c r="A28" s="8"/>
      <c r="B28" s="186" t="s">
        <v>85</v>
      </c>
      <c r="C28" s="187"/>
      <c r="D28" s="187"/>
      <c r="E28" s="190"/>
      <c r="F28" s="190" t="s">
        <v>3</v>
      </c>
      <c r="G28" s="190"/>
      <c r="H28" s="187"/>
      <c r="I28" s="187"/>
      <c r="J28" s="189"/>
    </row>
    <row r="29" spans="1:10" ht="20.100000000000001" customHeight="1">
      <c r="A29" s="8"/>
      <c r="B29" s="186" t="s">
        <v>86</v>
      </c>
      <c r="C29" s="187"/>
      <c r="D29" s="187"/>
      <c r="E29" s="190"/>
      <c r="F29" s="190" t="s">
        <v>3</v>
      </c>
      <c r="G29" s="190"/>
      <c r="H29" s="187"/>
      <c r="I29" s="187"/>
      <c r="J29" s="189"/>
    </row>
    <row r="30" spans="1:10" ht="20.100000000000001" customHeight="1">
      <c r="A30" s="8"/>
      <c r="B30" s="149"/>
      <c r="C30" s="123"/>
      <c r="D30" s="123"/>
      <c r="E30" s="2"/>
      <c r="F30" s="2"/>
      <c r="G30" s="2"/>
      <c r="H30" s="2"/>
      <c r="I30" s="2"/>
      <c r="J30" s="7"/>
    </row>
    <row r="31" spans="1:10" ht="15" customHeight="1">
      <c r="A31" s="8"/>
      <c r="B31" s="149"/>
      <c r="C31" s="123"/>
      <c r="D31" s="123"/>
      <c r="E31" s="2"/>
      <c r="F31" s="2"/>
      <c r="G31" s="2"/>
      <c r="H31" s="2"/>
      <c r="I31" s="2"/>
      <c r="J31" s="7"/>
    </row>
    <row r="32" spans="1:10" ht="15" customHeight="1">
      <c r="A32" s="8"/>
      <c r="B32" s="149" t="s">
        <v>87</v>
      </c>
      <c r="C32" s="123"/>
      <c r="D32" s="123"/>
      <c r="E32" s="16"/>
      <c r="F32" s="164" t="s">
        <v>346</v>
      </c>
      <c r="G32" s="23"/>
      <c r="H32" s="2"/>
      <c r="I32" s="2"/>
      <c r="J32" s="7"/>
    </row>
    <row r="33" spans="1:10" ht="15" customHeight="1">
      <c r="A33" s="8"/>
      <c r="B33" s="149"/>
      <c r="C33" s="123"/>
      <c r="D33" s="123"/>
      <c r="E33" s="24"/>
      <c r="F33" s="24"/>
      <c r="G33" s="2"/>
      <c r="H33" s="2"/>
      <c r="I33" s="2"/>
      <c r="J33" s="7"/>
    </row>
    <row r="34" spans="1:10" ht="15" customHeight="1">
      <c r="A34" s="8"/>
      <c r="B34" s="149"/>
      <c r="C34" s="123"/>
      <c r="D34" s="123"/>
      <c r="E34" s="2"/>
      <c r="F34" s="2"/>
      <c r="G34" s="2"/>
      <c r="H34" s="2"/>
      <c r="I34" s="2"/>
      <c r="J34" s="7"/>
    </row>
    <row r="35" spans="1:10" ht="15" customHeight="1">
      <c r="A35" s="8"/>
      <c r="B35" s="149"/>
      <c r="C35" s="123"/>
      <c r="D35" s="123"/>
      <c r="E35" s="2"/>
      <c r="F35" s="2"/>
      <c r="G35" s="2"/>
      <c r="H35" s="2"/>
      <c r="I35" s="2"/>
      <c r="J35" s="7"/>
    </row>
    <row r="36" spans="1:10" ht="15" customHeight="1">
      <c r="A36" s="8"/>
      <c r="B36" s="149" t="s">
        <v>88</v>
      </c>
      <c r="C36" s="123"/>
      <c r="D36" s="123"/>
      <c r="E36" s="21"/>
      <c r="F36" s="163">
        <v>41659</v>
      </c>
      <c r="G36" s="23"/>
      <c r="H36" s="2"/>
      <c r="I36" s="2"/>
      <c r="J36" s="7"/>
    </row>
    <row r="37" spans="1:10" ht="15" customHeight="1">
      <c r="A37" s="8"/>
      <c r="B37" s="2"/>
      <c r="C37" s="2"/>
      <c r="D37" s="2"/>
      <c r="E37" s="2"/>
      <c r="F37" s="2"/>
      <c r="G37" s="2"/>
      <c r="H37" s="2"/>
      <c r="I37" s="2"/>
      <c r="J37" s="7"/>
    </row>
    <row r="38" spans="1:10" ht="15" customHeight="1">
      <c r="A38" s="8"/>
      <c r="B38" s="2"/>
      <c r="C38" s="2"/>
      <c r="D38" s="2"/>
      <c r="E38" s="2"/>
      <c r="F38" s="2"/>
      <c r="G38" s="2"/>
      <c r="H38" s="2"/>
      <c r="I38" s="2"/>
      <c r="J38" s="7"/>
    </row>
    <row r="39" spans="1:10" ht="15" customHeight="1">
      <c r="A39" s="8"/>
      <c r="B39" s="2"/>
      <c r="C39" s="2"/>
      <c r="D39" s="2"/>
      <c r="E39" s="2"/>
      <c r="F39" s="2"/>
      <c r="G39" s="2"/>
      <c r="H39" s="2"/>
      <c r="I39" s="2"/>
      <c r="J39" s="7"/>
    </row>
    <row r="40" spans="1:10" ht="15" customHeight="1">
      <c r="A40" s="8"/>
      <c r="B40" s="2"/>
      <c r="C40" s="2"/>
      <c r="D40" s="2"/>
      <c r="E40" s="2"/>
      <c r="F40" s="2"/>
      <c r="G40" s="2"/>
      <c r="H40" s="2"/>
      <c r="I40" s="2"/>
      <c r="J40" s="7"/>
    </row>
    <row r="41" spans="1:10" ht="15" customHeight="1">
      <c r="A41" s="8"/>
      <c r="B41" s="2"/>
      <c r="C41" s="2"/>
      <c r="D41" s="2"/>
      <c r="E41" s="2"/>
      <c r="F41" s="2"/>
      <c r="G41" s="2"/>
      <c r="H41" s="2"/>
      <c r="I41" s="2"/>
      <c r="J41" s="7"/>
    </row>
    <row r="42" spans="1:10" ht="15" customHeight="1">
      <c r="A42" s="8"/>
      <c r="B42" s="2"/>
      <c r="C42" s="2"/>
      <c r="D42" s="2"/>
      <c r="E42" s="2"/>
      <c r="F42" s="2"/>
      <c r="G42" s="2"/>
      <c r="H42" s="2"/>
      <c r="I42" s="2"/>
      <c r="J42" s="7"/>
    </row>
    <row r="43" spans="1:10" ht="15" customHeight="1">
      <c r="A43" s="8"/>
      <c r="B43" s="2"/>
      <c r="C43" s="2"/>
      <c r="D43" s="2"/>
      <c r="E43" s="2"/>
      <c r="F43" s="2"/>
      <c r="G43" s="2"/>
      <c r="H43" s="2"/>
      <c r="I43" s="2"/>
      <c r="J43" s="7"/>
    </row>
    <row r="44" spans="1:10" ht="15" customHeight="1">
      <c r="A44" s="8"/>
      <c r="B44" s="2"/>
      <c r="C44" s="2"/>
      <c r="D44" s="2"/>
      <c r="E44" s="2"/>
      <c r="F44" s="2"/>
      <c r="G44" s="2"/>
      <c r="H44" s="2"/>
      <c r="I44" s="2"/>
      <c r="J44" s="7"/>
    </row>
    <row r="45" spans="1:10" ht="15" customHeight="1">
      <c r="A45" s="8"/>
      <c r="B45" s="2"/>
      <c r="C45" s="2"/>
      <c r="D45" s="2"/>
      <c r="E45" s="2"/>
      <c r="F45" s="2"/>
      <c r="G45" s="2"/>
      <c r="H45" s="2"/>
      <c r="I45" s="2"/>
      <c r="J45" s="7"/>
    </row>
  </sheetData>
  <mergeCells count="2">
    <mergeCell ref="B18:H18"/>
    <mergeCell ref="B19:I20"/>
  </mergeCells>
  <pageMargins left="0.2" right="0.2" top="0.5" bottom="0.5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zoomScaleSheetLayoutView="100" workbookViewId="0">
      <selection activeCell="D35" sqref="D35"/>
    </sheetView>
  </sheetViews>
  <sheetFormatPr defaultRowHeight="12.75"/>
  <cols>
    <col min="1" max="1" width="9.140625" customWidth="1"/>
    <col min="2" max="2" width="42.28515625" customWidth="1"/>
    <col min="3" max="3" width="28.42578125" customWidth="1"/>
    <col min="4" max="4" width="24.85546875" customWidth="1"/>
    <col min="5" max="5" width="24" customWidth="1"/>
  </cols>
  <sheetData>
    <row r="1" spans="1:5" ht="24.95" customHeight="1">
      <c r="A1" s="173" t="s">
        <v>318</v>
      </c>
      <c r="B1" s="153"/>
      <c r="C1" s="145"/>
      <c r="D1" s="145"/>
      <c r="E1" s="145"/>
    </row>
    <row r="2" spans="1:5" ht="24.95" customHeight="1">
      <c r="A2" s="153" t="s">
        <v>238</v>
      </c>
      <c r="B2" s="172" t="s">
        <v>286</v>
      </c>
      <c r="C2" s="145"/>
      <c r="D2" s="145"/>
      <c r="E2" s="145"/>
    </row>
    <row r="3" spans="1:5" ht="24.95" customHeight="1">
      <c r="A3" s="153"/>
      <c r="B3" s="172"/>
      <c r="C3" s="145"/>
      <c r="D3" s="145"/>
      <c r="E3" s="145"/>
    </row>
    <row r="4" spans="1:5" ht="24.95" customHeight="1">
      <c r="A4" s="145"/>
      <c r="B4" s="233" t="s">
        <v>239</v>
      </c>
      <c r="C4" s="233"/>
      <c r="D4" s="233"/>
    </row>
    <row r="5" spans="1:5" ht="24.95" customHeight="1" thickBot="1">
      <c r="A5" s="145"/>
      <c r="E5" s="145"/>
    </row>
    <row r="6" spans="1:5" ht="54" customHeight="1" thickBot="1">
      <c r="A6" s="178" t="s">
        <v>240</v>
      </c>
      <c r="B6" s="179" t="s">
        <v>241</v>
      </c>
      <c r="C6" s="179" t="s">
        <v>242</v>
      </c>
      <c r="D6" s="179" t="s">
        <v>243</v>
      </c>
      <c r="E6" s="179" t="s">
        <v>244</v>
      </c>
    </row>
    <row r="7" spans="1:5" ht="20.100000000000001" customHeight="1" thickBot="1">
      <c r="A7" s="170">
        <v>1</v>
      </c>
      <c r="B7" s="171" t="s">
        <v>315</v>
      </c>
      <c r="C7" s="171" t="s">
        <v>316</v>
      </c>
      <c r="D7" s="171" t="s">
        <v>317</v>
      </c>
      <c r="E7" s="177">
        <v>541700</v>
      </c>
    </row>
    <row r="8" spans="1:5" ht="20.100000000000001" customHeight="1" thickBot="1">
      <c r="A8" s="150"/>
      <c r="B8" s="151"/>
      <c r="C8" s="151"/>
      <c r="D8" s="151"/>
      <c r="E8" s="175"/>
    </row>
    <row r="9" spans="1:5" ht="20.100000000000001" customHeight="1" thickBot="1">
      <c r="A9" s="150"/>
      <c r="B9" s="151"/>
      <c r="C9" s="151"/>
      <c r="D9" s="151"/>
      <c r="E9" s="175"/>
    </row>
    <row r="10" spans="1:5" ht="20.100000000000001" customHeight="1" thickBot="1">
      <c r="A10" s="150"/>
      <c r="B10" s="151"/>
      <c r="C10" s="151"/>
      <c r="D10" s="151"/>
      <c r="E10" s="175"/>
    </row>
    <row r="11" spans="1:5" ht="20.100000000000001" customHeight="1" thickBot="1">
      <c r="A11" s="150"/>
      <c r="B11" s="151"/>
      <c r="C11" s="151"/>
      <c r="D11" s="151"/>
      <c r="E11" s="176"/>
    </row>
    <row r="12" spans="1:5" ht="20.100000000000001" customHeight="1" thickBot="1">
      <c r="A12" s="150"/>
      <c r="B12" s="151"/>
      <c r="C12" s="151"/>
      <c r="D12" s="151"/>
      <c r="E12" s="176"/>
    </row>
    <row r="13" spans="1:5" ht="26.25" customHeight="1" thickBot="1">
      <c r="A13" s="234" t="s">
        <v>245</v>
      </c>
      <c r="B13" s="235"/>
      <c r="C13" s="155"/>
      <c r="D13" s="155"/>
      <c r="E13" s="174">
        <f>SUM(E7:E12)</f>
        <v>541700</v>
      </c>
    </row>
    <row r="14" spans="1:5" ht="20.100000000000001" customHeight="1">
      <c r="A14" s="152"/>
      <c r="B14" s="152"/>
      <c r="C14" s="152"/>
      <c r="D14" s="152"/>
      <c r="E14" s="54"/>
    </row>
    <row r="15" spans="1:5" ht="20.100000000000001" customHeight="1">
      <c r="A15" s="75"/>
      <c r="B15" s="75"/>
      <c r="C15" s="75"/>
      <c r="D15" s="75"/>
      <c r="E15" s="75"/>
    </row>
    <row r="16" spans="1:5" ht="20.100000000000001" customHeight="1">
      <c r="A16" s="75"/>
      <c r="B16" s="75"/>
      <c r="C16" s="153" t="s">
        <v>306</v>
      </c>
      <c r="D16" s="75"/>
    </row>
    <row r="17" spans="1:6" ht="20.100000000000001" customHeight="1">
      <c r="A17" s="75"/>
      <c r="B17" s="75"/>
      <c r="C17" s="154" t="s">
        <v>283</v>
      </c>
      <c r="D17" s="75"/>
      <c r="F17" s="60"/>
    </row>
    <row r="18" spans="1:6" ht="20.100000000000001" customHeight="1">
      <c r="A18" s="75"/>
      <c r="B18" s="75"/>
      <c r="C18" s="75"/>
      <c r="D18" s="75"/>
      <c r="E18" s="75"/>
    </row>
    <row r="19" spans="1:6" ht="20.100000000000001" customHeight="1">
      <c r="A19" s="75"/>
      <c r="B19" s="75"/>
      <c r="C19" s="75"/>
      <c r="D19" s="75"/>
      <c r="E19" s="75"/>
    </row>
    <row r="20" spans="1:6" ht="20.100000000000001" customHeight="1">
      <c r="A20" s="75"/>
      <c r="B20" s="75"/>
      <c r="C20" s="75"/>
      <c r="D20" s="75"/>
      <c r="E20" s="75"/>
    </row>
    <row r="21" spans="1:6" ht="20.100000000000001" customHeight="1">
      <c r="A21" s="75"/>
      <c r="B21" s="75"/>
      <c r="C21" s="75"/>
      <c r="D21" s="75"/>
      <c r="E21" s="75"/>
    </row>
    <row r="22" spans="1:6" ht="14.25">
      <c r="A22" s="75"/>
      <c r="B22" s="75"/>
      <c r="C22" s="75"/>
      <c r="D22" s="75"/>
      <c r="E22" s="75"/>
    </row>
    <row r="23" spans="1:6" ht="14.25">
      <c r="A23" s="75"/>
      <c r="B23" s="75"/>
      <c r="C23" s="75"/>
      <c r="D23" s="75"/>
      <c r="E23" s="75"/>
    </row>
    <row r="24" spans="1:6" ht="14.25">
      <c r="A24" s="75"/>
      <c r="B24" s="75"/>
      <c r="C24" s="75"/>
      <c r="D24" s="75"/>
      <c r="E24" s="75"/>
    </row>
    <row r="25" spans="1:6" ht="14.25">
      <c r="A25" s="75"/>
      <c r="B25" s="75"/>
      <c r="C25" s="75"/>
      <c r="D25" s="75"/>
      <c r="E25" s="75"/>
    </row>
    <row r="26" spans="1:6" ht="14.25">
      <c r="A26" s="75"/>
      <c r="B26" s="75"/>
      <c r="C26" s="75"/>
      <c r="D26" s="75"/>
      <c r="E26" s="75"/>
    </row>
    <row r="27" spans="1:6" ht="14.25">
      <c r="A27" s="75"/>
      <c r="B27" s="75"/>
      <c r="C27" s="75"/>
      <c r="D27" s="75"/>
      <c r="E27" s="75"/>
    </row>
    <row r="28" spans="1:6" ht="14.25">
      <c r="A28" s="75"/>
      <c r="B28" s="75"/>
      <c r="C28" s="75"/>
      <c r="D28" s="75"/>
      <c r="E28" s="75"/>
    </row>
    <row r="29" spans="1:6" ht="14.25">
      <c r="A29" s="75"/>
      <c r="B29" s="75"/>
      <c r="C29" s="75"/>
      <c r="D29" s="75"/>
      <c r="E29" s="75"/>
    </row>
    <row r="30" spans="1:6" ht="14.25">
      <c r="A30" s="75"/>
      <c r="B30" s="75"/>
      <c r="C30" s="75"/>
      <c r="D30" s="75"/>
      <c r="E30" s="75"/>
    </row>
    <row r="31" spans="1:6" ht="14.25">
      <c r="A31" s="75"/>
      <c r="B31" s="75"/>
      <c r="C31" s="75"/>
      <c r="D31" s="75"/>
      <c r="E31" s="75"/>
    </row>
    <row r="32" spans="1:6" ht="14.25">
      <c r="A32" s="75"/>
      <c r="B32" s="75"/>
      <c r="C32" s="75"/>
      <c r="D32" s="75"/>
      <c r="E32" s="75"/>
    </row>
    <row r="33" spans="1:5" ht="14.25">
      <c r="A33" s="75"/>
      <c r="B33" s="75"/>
      <c r="C33" s="75"/>
      <c r="D33" s="75"/>
      <c r="E33" s="75"/>
    </row>
    <row r="34" spans="1:5" ht="14.25">
      <c r="A34" s="75"/>
      <c r="B34" s="75"/>
      <c r="C34" s="75"/>
      <c r="D34" s="75"/>
      <c r="E34" s="75"/>
    </row>
    <row r="35" spans="1:5" ht="14.25">
      <c r="A35" s="75"/>
      <c r="B35" s="75"/>
      <c r="C35" s="75"/>
      <c r="D35" s="75"/>
      <c r="E35" s="75"/>
    </row>
  </sheetData>
  <mergeCells count="2">
    <mergeCell ref="B4:D4"/>
    <mergeCell ref="A13:B13"/>
  </mergeCells>
  <pageMargins left="0.7" right="0.7" top="0.75" bottom="0.75" header="0.3" footer="0.3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52"/>
  <sheetViews>
    <sheetView view="pageBreakPreview" topLeftCell="A34" zoomScaleSheetLayoutView="100" workbookViewId="0">
      <selection activeCell="C12" sqref="C12"/>
    </sheetView>
  </sheetViews>
  <sheetFormatPr defaultRowHeight="12.75"/>
  <cols>
    <col min="1" max="1" width="6.42578125" customWidth="1"/>
    <col min="2" max="2" width="28.140625" customWidth="1"/>
    <col min="3" max="3" width="12.85546875" customWidth="1"/>
    <col min="4" max="4" width="17.85546875" customWidth="1"/>
    <col min="5" max="5" width="16" customWidth="1"/>
    <col min="6" max="6" width="15.5703125" customWidth="1"/>
    <col min="7" max="7" width="19" customWidth="1"/>
  </cols>
  <sheetData>
    <row r="1" spans="1:7" ht="27" customHeight="1">
      <c r="B1" s="55" t="s">
        <v>285</v>
      </c>
    </row>
    <row r="2" spans="1:7" ht="18">
      <c r="B2" s="162" t="s">
        <v>287</v>
      </c>
    </row>
    <row r="3" spans="1:7" ht="26.25" customHeight="1">
      <c r="B3" s="236" t="s">
        <v>251</v>
      </c>
      <c r="C3" s="236"/>
      <c r="D3" s="236"/>
      <c r="E3" s="236"/>
      <c r="F3" s="236"/>
      <c r="G3" s="236"/>
    </row>
    <row r="4" spans="1:7" ht="26.25" customHeight="1" thickBot="1"/>
    <row r="5" spans="1:7" ht="15.75">
      <c r="A5" s="237" t="s">
        <v>4</v>
      </c>
      <c r="B5" s="239" t="s">
        <v>252</v>
      </c>
      <c r="C5" s="239" t="s">
        <v>249</v>
      </c>
      <c r="D5" s="156" t="s">
        <v>253</v>
      </c>
      <c r="E5" s="239" t="s">
        <v>254</v>
      </c>
      <c r="F5" s="239" t="s">
        <v>255</v>
      </c>
      <c r="G5" s="157" t="s">
        <v>253</v>
      </c>
    </row>
    <row r="6" spans="1:7" ht="16.5" thickBot="1">
      <c r="A6" s="238"/>
      <c r="B6" s="240"/>
      <c r="C6" s="240"/>
      <c r="D6" s="158">
        <v>41275</v>
      </c>
      <c r="E6" s="240"/>
      <c r="F6" s="240"/>
      <c r="G6" s="159">
        <v>41639</v>
      </c>
    </row>
    <row r="7" spans="1:7" ht="20.100000000000001" customHeight="1">
      <c r="A7" s="196">
        <v>1</v>
      </c>
      <c r="B7" s="160" t="s">
        <v>256</v>
      </c>
      <c r="C7" s="161"/>
      <c r="D7" s="204"/>
      <c r="E7" s="204"/>
      <c r="F7" s="204"/>
      <c r="G7" s="204">
        <f t="shared" ref="G7:G15" si="0">D7+E7-F7</f>
        <v>0</v>
      </c>
    </row>
    <row r="8" spans="1:7" ht="20.100000000000001" customHeight="1">
      <c r="A8" s="197">
        <v>2</v>
      </c>
      <c r="B8" s="4" t="s">
        <v>257</v>
      </c>
      <c r="C8" s="106"/>
      <c r="D8" s="205"/>
      <c r="E8" s="205"/>
      <c r="F8" s="205"/>
      <c r="G8" s="205">
        <f t="shared" si="0"/>
        <v>0</v>
      </c>
    </row>
    <row r="9" spans="1:7" ht="20.100000000000001" customHeight="1">
      <c r="A9" s="197">
        <v>3</v>
      </c>
      <c r="B9" s="77" t="s">
        <v>258</v>
      </c>
      <c r="C9" s="106"/>
      <c r="D9" s="205">
        <v>11920720</v>
      </c>
      <c r="E9" s="205"/>
      <c r="F9" s="205"/>
      <c r="G9" s="205">
        <f t="shared" si="0"/>
        <v>11920720</v>
      </c>
    </row>
    <row r="10" spans="1:7" ht="20.100000000000001" customHeight="1">
      <c r="A10" s="197">
        <v>4</v>
      </c>
      <c r="B10" s="77" t="s">
        <v>259</v>
      </c>
      <c r="C10" s="106">
        <v>1</v>
      </c>
      <c r="D10" s="205">
        <v>541700</v>
      </c>
      <c r="E10" s="205"/>
      <c r="F10" s="205"/>
      <c r="G10" s="205">
        <f t="shared" si="0"/>
        <v>541700</v>
      </c>
    </row>
    <row r="11" spans="1:7" ht="20.100000000000001" customHeight="1">
      <c r="A11" s="197">
        <v>5</v>
      </c>
      <c r="B11" s="77" t="s">
        <v>321</v>
      </c>
      <c r="C11" s="106">
        <v>235</v>
      </c>
      <c r="D11" s="205">
        <v>126103744</v>
      </c>
      <c r="E11" s="77"/>
      <c r="F11" s="205">
        <v>178330</v>
      </c>
      <c r="G11" s="205">
        <f t="shared" si="0"/>
        <v>125925414</v>
      </c>
    </row>
    <row r="12" spans="1:7" ht="20.100000000000001" customHeight="1">
      <c r="A12" s="197">
        <v>6</v>
      </c>
      <c r="B12" s="77" t="s">
        <v>320</v>
      </c>
      <c r="C12" s="106"/>
      <c r="D12" s="205">
        <v>12010300</v>
      </c>
      <c r="E12" s="205"/>
      <c r="F12" s="205"/>
      <c r="G12" s="205">
        <f t="shared" si="0"/>
        <v>12010300</v>
      </c>
    </row>
    <row r="13" spans="1:7" ht="20.100000000000001" customHeight="1">
      <c r="A13" s="197">
        <v>7</v>
      </c>
      <c r="B13" s="77" t="s">
        <v>262</v>
      </c>
      <c r="C13" s="106"/>
      <c r="D13" s="205">
        <v>11940720</v>
      </c>
      <c r="E13" s="205"/>
      <c r="F13" s="205"/>
      <c r="G13" s="205">
        <f t="shared" si="0"/>
        <v>11940720</v>
      </c>
    </row>
    <row r="14" spans="1:7" ht="20.100000000000001" customHeight="1">
      <c r="A14" s="197">
        <v>8</v>
      </c>
      <c r="B14" s="77" t="s">
        <v>273</v>
      </c>
      <c r="C14" s="106"/>
      <c r="D14" s="205"/>
      <c r="E14" s="205"/>
      <c r="F14" s="205"/>
      <c r="G14" s="205">
        <f t="shared" si="0"/>
        <v>0</v>
      </c>
    </row>
    <row r="15" spans="1:7" ht="20.100000000000001" customHeight="1" thickBot="1">
      <c r="A15" s="198"/>
      <c r="B15" s="117"/>
      <c r="C15" s="115"/>
      <c r="D15" s="206"/>
      <c r="E15" s="206"/>
      <c r="F15" s="206"/>
      <c r="G15" s="206">
        <f t="shared" si="0"/>
        <v>0</v>
      </c>
    </row>
    <row r="16" spans="1:7" ht="20.100000000000001" customHeight="1" thickBot="1">
      <c r="A16" s="56"/>
      <c r="B16" s="201" t="s">
        <v>263</v>
      </c>
      <c r="C16" s="202"/>
      <c r="D16" s="208">
        <f>SUM(D7:D15)</f>
        <v>162517184</v>
      </c>
      <c r="E16" s="208">
        <f>SUM(E7:E15)</f>
        <v>0</v>
      </c>
      <c r="F16" s="208">
        <f>SUM(F7:F15)</f>
        <v>178330</v>
      </c>
      <c r="G16" s="210">
        <f>D16+E16-F16</f>
        <v>162338854</v>
      </c>
    </row>
    <row r="17" spans="1:9" ht="20.100000000000001" customHeight="1"/>
    <row r="18" spans="1:9" ht="20.100000000000001" customHeight="1">
      <c r="B18" s="236" t="s">
        <v>264</v>
      </c>
      <c r="C18" s="236"/>
      <c r="D18" s="236"/>
      <c r="E18" s="236"/>
      <c r="F18" s="236"/>
      <c r="G18" s="236"/>
      <c r="H18" s="50"/>
    </row>
    <row r="19" spans="1:9" ht="20.100000000000001" customHeight="1" thickBot="1"/>
    <row r="20" spans="1:9" ht="20.100000000000001" customHeight="1">
      <c r="A20" s="237" t="s">
        <v>4</v>
      </c>
      <c r="B20" s="239" t="s">
        <v>252</v>
      </c>
      <c r="C20" s="239" t="s">
        <v>249</v>
      </c>
      <c r="D20" s="156" t="s">
        <v>253</v>
      </c>
      <c r="E20" s="239" t="s">
        <v>254</v>
      </c>
      <c r="F20" s="239" t="s">
        <v>255</v>
      </c>
      <c r="G20" s="157" t="s">
        <v>253</v>
      </c>
    </row>
    <row r="21" spans="1:9" ht="20.100000000000001" customHeight="1" thickBot="1">
      <c r="A21" s="238"/>
      <c r="B21" s="240"/>
      <c r="C21" s="240"/>
      <c r="D21" s="158">
        <v>41275</v>
      </c>
      <c r="E21" s="240"/>
      <c r="F21" s="240"/>
      <c r="G21" s="159">
        <v>41639</v>
      </c>
    </row>
    <row r="22" spans="1:9" ht="20.100000000000001" customHeight="1">
      <c r="A22" s="196">
        <v>1</v>
      </c>
      <c r="B22" s="160" t="s">
        <v>256</v>
      </c>
      <c r="C22" s="161"/>
      <c r="D22" s="204">
        <v>0</v>
      </c>
      <c r="E22" s="204">
        <v>0</v>
      </c>
      <c r="F22" s="204"/>
      <c r="G22" s="204">
        <f t="shared" ref="G22:G27" si="1">D22+E22</f>
        <v>0</v>
      </c>
    </row>
    <row r="23" spans="1:9" ht="20.100000000000001" customHeight="1">
      <c r="A23" s="197">
        <v>2</v>
      </c>
      <c r="B23" s="4" t="s">
        <v>257</v>
      </c>
      <c r="C23" s="106"/>
      <c r="D23" s="205"/>
      <c r="E23" s="205"/>
      <c r="F23" s="205"/>
      <c r="G23" s="205">
        <f t="shared" si="1"/>
        <v>0</v>
      </c>
      <c r="I23" s="50"/>
    </row>
    <row r="24" spans="1:9" ht="20.100000000000001" customHeight="1">
      <c r="A24" s="197">
        <v>3</v>
      </c>
      <c r="B24" s="77" t="s">
        <v>265</v>
      </c>
      <c r="C24" s="106"/>
      <c r="D24" s="205">
        <v>1957620</v>
      </c>
      <c r="E24" s="95"/>
      <c r="F24" s="205"/>
      <c r="G24" s="205">
        <f t="shared" si="1"/>
        <v>1957620</v>
      </c>
    </row>
    <row r="25" spans="1:9" ht="20.100000000000001" customHeight="1">
      <c r="A25" s="197">
        <v>4</v>
      </c>
      <c r="B25" s="77" t="s">
        <v>259</v>
      </c>
      <c r="C25" s="106"/>
      <c r="D25" s="205">
        <v>108340</v>
      </c>
      <c r="E25" s="205"/>
      <c r="F25" s="205"/>
      <c r="G25" s="205">
        <f t="shared" si="1"/>
        <v>108340</v>
      </c>
    </row>
    <row r="26" spans="1:9" ht="20.100000000000001" customHeight="1">
      <c r="A26" s="197">
        <v>5</v>
      </c>
      <c r="B26" s="77" t="s">
        <v>260</v>
      </c>
      <c r="C26" s="106"/>
      <c r="D26" s="205">
        <v>40032089</v>
      </c>
      <c r="E26" s="95"/>
      <c r="F26" s="205"/>
      <c r="G26" s="205">
        <f t="shared" si="1"/>
        <v>40032089</v>
      </c>
    </row>
    <row r="27" spans="1:9" ht="20.100000000000001" customHeight="1">
      <c r="A27" s="197">
        <v>6</v>
      </c>
      <c r="B27" s="77" t="s">
        <v>261</v>
      </c>
      <c r="C27" s="106"/>
      <c r="D27" s="205">
        <v>3956245</v>
      </c>
      <c r="E27" s="205"/>
      <c r="F27" s="205"/>
      <c r="G27" s="205">
        <f t="shared" si="1"/>
        <v>3956245</v>
      </c>
    </row>
    <row r="28" spans="1:9" ht="20.100000000000001" customHeight="1">
      <c r="A28" s="197">
        <v>7</v>
      </c>
      <c r="B28" s="77" t="s">
        <v>266</v>
      </c>
      <c r="C28" s="106"/>
      <c r="D28" s="205">
        <v>0</v>
      </c>
      <c r="E28" s="205"/>
      <c r="F28" s="205"/>
      <c r="G28" s="205">
        <f>D28+E28-F28</f>
        <v>0</v>
      </c>
    </row>
    <row r="29" spans="1:9" ht="20.100000000000001" customHeight="1">
      <c r="A29" s="197">
        <v>8</v>
      </c>
      <c r="B29" s="77" t="s">
        <v>273</v>
      </c>
      <c r="C29" s="106"/>
      <c r="D29" s="205"/>
      <c r="E29" s="205"/>
      <c r="F29" s="205"/>
      <c r="G29" s="205">
        <f>D29+E29-F29</f>
        <v>0</v>
      </c>
    </row>
    <row r="30" spans="1:9" ht="20.100000000000001" customHeight="1" thickBot="1">
      <c r="A30" s="198"/>
      <c r="B30" s="117"/>
      <c r="C30" s="115"/>
      <c r="D30" s="206"/>
      <c r="E30" s="206"/>
      <c r="F30" s="206"/>
      <c r="G30" s="206">
        <f>D30+E30-F30</f>
        <v>0</v>
      </c>
    </row>
    <row r="31" spans="1:9" ht="20.100000000000001" customHeight="1" thickBot="1">
      <c r="A31" s="199"/>
      <c r="B31" s="201" t="s">
        <v>263</v>
      </c>
      <c r="C31" s="202"/>
      <c r="D31" s="208">
        <f>SUM(D22:D30)</f>
        <v>46054294</v>
      </c>
      <c r="E31" s="208">
        <f>SUM(E22:E30)</f>
        <v>0</v>
      </c>
      <c r="F31" s="208">
        <f>SUM(F22:F30)</f>
        <v>0</v>
      </c>
      <c r="G31" s="209">
        <f>SUM(G22:G30)</f>
        <v>46054294</v>
      </c>
    </row>
    <row r="32" spans="1:9" ht="20.100000000000001" customHeight="1">
      <c r="A32" s="145"/>
      <c r="G32" s="57"/>
    </row>
    <row r="33" spans="1:7" ht="20.100000000000001" customHeight="1">
      <c r="A33" s="145"/>
      <c r="B33" s="236" t="s">
        <v>267</v>
      </c>
      <c r="C33" s="236"/>
      <c r="D33" s="236"/>
      <c r="E33" s="236"/>
      <c r="F33" s="236"/>
      <c r="G33" s="236"/>
    </row>
    <row r="34" spans="1:7" ht="20.100000000000001" customHeight="1" thickBot="1">
      <c r="A34" s="145"/>
    </row>
    <row r="35" spans="1:7" ht="20.100000000000001" customHeight="1">
      <c r="A35" s="237" t="s">
        <v>4</v>
      </c>
      <c r="B35" s="239" t="s">
        <v>252</v>
      </c>
      <c r="C35" s="239" t="s">
        <v>249</v>
      </c>
      <c r="D35" s="156" t="s">
        <v>253</v>
      </c>
      <c r="E35" s="239" t="s">
        <v>254</v>
      </c>
      <c r="F35" s="239" t="s">
        <v>255</v>
      </c>
      <c r="G35" s="157" t="s">
        <v>253</v>
      </c>
    </row>
    <row r="36" spans="1:7" ht="20.100000000000001" customHeight="1" thickBot="1">
      <c r="A36" s="238"/>
      <c r="B36" s="240"/>
      <c r="C36" s="240"/>
      <c r="D36" s="158">
        <v>41275</v>
      </c>
      <c r="E36" s="240"/>
      <c r="F36" s="240"/>
      <c r="G36" s="159">
        <v>41639</v>
      </c>
    </row>
    <row r="37" spans="1:7" ht="20.100000000000001" customHeight="1">
      <c r="A37" s="196">
        <v>1</v>
      </c>
      <c r="B37" s="4" t="s">
        <v>256</v>
      </c>
      <c r="C37" s="161"/>
      <c r="D37" s="204">
        <f t="shared" ref="D37:D45" si="2">D7-D22</f>
        <v>0</v>
      </c>
      <c r="E37" s="204"/>
      <c r="F37" s="204">
        <v>0</v>
      </c>
      <c r="G37" s="204">
        <f t="shared" ref="G37:G45" si="3">D37+E37-F37</f>
        <v>0</v>
      </c>
    </row>
    <row r="38" spans="1:7" ht="20.100000000000001" customHeight="1">
      <c r="A38" s="197">
        <v>2</v>
      </c>
      <c r="B38" s="77" t="s">
        <v>257</v>
      </c>
      <c r="C38" s="106"/>
      <c r="D38" s="205">
        <f t="shared" si="2"/>
        <v>0</v>
      </c>
      <c r="E38" s="205"/>
      <c r="F38" s="205"/>
      <c r="G38" s="205">
        <f t="shared" si="3"/>
        <v>0</v>
      </c>
    </row>
    <row r="39" spans="1:7" ht="20.100000000000001" customHeight="1">
      <c r="A39" s="197">
        <v>3</v>
      </c>
      <c r="B39" s="77" t="s">
        <v>265</v>
      </c>
      <c r="C39" s="106"/>
      <c r="D39" s="205">
        <f t="shared" si="2"/>
        <v>9963100</v>
      </c>
      <c r="E39" s="207"/>
      <c r="F39" s="205"/>
      <c r="G39" s="205">
        <f t="shared" si="3"/>
        <v>9963100</v>
      </c>
    </row>
    <row r="40" spans="1:7" ht="20.100000000000001" customHeight="1">
      <c r="A40" s="197">
        <v>4</v>
      </c>
      <c r="B40" s="77" t="s">
        <v>259</v>
      </c>
      <c r="C40" s="106"/>
      <c r="D40" s="205">
        <f t="shared" si="2"/>
        <v>433360</v>
      </c>
      <c r="E40" s="205"/>
      <c r="F40" s="205"/>
      <c r="G40" s="205">
        <f>G10-G25</f>
        <v>433360</v>
      </c>
    </row>
    <row r="41" spans="1:7" ht="20.100000000000001" customHeight="1">
      <c r="A41" s="197">
        <v>5</v>
      </c>
      <c r="B41" s="77" t="s">
        <v>260</v>
      </c>
      <c r="C41" s="106"/>
      <c r="D41" s="205">
        <f t="shared" si="2"/>
        <v>86071655</v>
      </c>
      <c r="E41" s="205"/>
      <c r="F41" s="205"/>
      <c r="G41" s="205">
        <f>G11-G26</f>
        <v>85893325</v>
      </c>
    </row>
    <row r="42" spans="1:7" ht="20.100000000000001" customHeight="1">
      <c r="A42" s="197">
        <v>6</v>
      </c>
      <c r="B42" s="77" t="s">
        <v>261</v>
      </c>
      <c r="C42" s="106"/>
      <c r="D42" s="205">
        <f t="shared" si="2"/>
        <v>8054055</v>
      </c>
      <c r="E42" s="205"/>
      <c r="F42" s="205"/>
      <c r="G42" s="205">
        <f>G12-G27</f>
        <v>8054055</v>
      </c>
    </row>
    <row r="43" spans="1:7" ht="20.100000000000001" customHeight="1">
      <c r="A43" s="197">
        <v>7</v>
      </c>
      <c r="B43" s="77" t="s">
        <v>266</v>
      </c>
      <c r="C43" s="106"/>
      <c r="D43" s="205">
        <f t="shared" si="2"/>
        <v>11940720</v>
      </c>
      <c r="E43" s="205"/>
      <c r="F43" s="205"/>
      <c r="G43" s="205">
        <f>G13-G28</f>
        <v>11940720</v>
      </c>
    </row>
    <row r="44" spans="1:7" ht="20.100000000000001" customHeight="1">
      <c r="A44" s="197">
        <v>8</v>
      </c>
      <c r="B44" s="77" t="s">
        <v>273</v>
      </c>
      <c r="C44" s="106"/>
      <c r="D44" s="205">
        <f t="shared" si="2"/>
        <v>0</v>
      </c>
      <c r="E44" s="205"/>
      <c r="F44" s="205"/>
      <c r="G44" s="205">
        <f>G14-G29</f>
        <v>0</v>
      </c>
    </row>
    <row r="45" spans="1:7" ht="20.100000000000001" customHeight="1" thickBot="1">
      <c r="A45" s="198">
        <v>9</v>
      </c>
      <c r="B45" s="117"/>
      <c r="C45" s="115"/>
      <c r="D45" s="205">
        <f t="shared" si="2"/>
        <v>0</v>
      </c>
      <c r="E45" s="206"/>
      <c r="F45" s="206"/>
      <c r="G45" s="206">
        <f t="shared" si="3"/>
        <v>0</v>
      </c>
    </row>
    <row r="46" spans="1:7" ht="20.100000000000001" customHeight="1" thickBot="1">
      <c r="A46" s="199"/>
      <c r="B46" s="201" t="s">
        <v>263</v>
      </c>
      <c r="C46" s="202"/>
      <c r="D46" s="208">
        <f>SUM(D37:D45)</f>
        <v>116462890</v>
      </c>
      <c r="E46" s="208">
        <f>SUM(E37:E45)</f>
        <v>0</v>
      </c>
      <c r="F46" s="208">
        <f>SUM(F37:F45)</f>
        <v>0</v>
      </c>
      <c r="G46" s="209">
        <f>SUM(G37:G45)</f>
        <v>116284560</v>
      </c>
    </row>
    <row r="47" spans="1:7" ht="20.100000000000001" customHeight="1">
      <c r="A47" s="200"/>
      <c r="B47" s="2"/>
      <c r="C47" s="2"/>
      <c r="D47" s="2"/>
      <c r="E47" s="2"/>
      <c r="F47" s="58"/>
      <c r="G47" s="59"/>
    </row>
    <row r="48" spans="1:7" ht="20.100000000000001" customHeight="1">
      <c r="A48" s="200"/>
      <c r="B48" s="2"/>
      <c r="C48" s="2"/>
      <c r="D48" s="2"/>
      <c r="E48" s="193" t="s">
        <v>330</v>
      </c>
      <c r="F48" s="193"/>
      <c r="G48" s="193"/>
    </row>
    <row r="49" spans="1:7" ht="25.5" customHeight="1">
      <c r="A49" s="200"/>
      <c r="B49" s="2"/>
      <c r="C49" s="2"/>
      <c r="D49" s="2"/>
      <c r="E49" s="154" t="s">
        <v>283</v>
      </c>
      <c r="F49" s="192"/>
      <c r="G49" s="192"/>
    </row>
    <row r="50" spans="1:7" ht="20.100000000000001" customHeight="1">
      <c r="A50" s="145"/>
      <c r="D50" s="50"/>
    </row>
    <row r="51" spans="1:7" ht="20.100000000000001" customHeight="1">
      <c r="A51" s="145"/>
      <c r="D51" s="50"/>
      <c r="G51" s="50"/>
    </row>
    <row r="52" spans="1:7" ht="20.100000000000001" customHeight="1"/>
  </sheetData>
  <mergeCells count="18">
    <mergeCell ref="B33:G33"/>
    <mergeCell ref="A35:A36"/>
    <mergeCell ref="B18:G18"/>
    <mergeCell ref="A20:A21"/>
    <mergeCell ref="B20:B21"/>
    <mergeCell ref="C20:C21"/>
    <mergeCell ref="E20:E21"/>
    <mergeCell ref="F20:F21"/>
    <mergeCell ref="B35:B36"/>
    <mergeCell ref="C35:C36"/>
    <mergeCell ref="E35:E36"/>
    <mergeCell ref="F35:F36"/>
    <mergeCell ref="B3:G3"/>
    <mergeCell ref="A5:A6"/>
    <mergeCell ref="B5:B6"/>
    <mergeCell ref="C5:C6"/>
    <mergeCell ref="E5:E6"/>
    <mergeCell ref="F5:F6"/>
  </mergeCells>
  <pageMargins left="0.7" right="0.7" top="0.75" bottom="0.75" header="0.3" footer="0.3"/>
  <pageSetup paperSize="9" scale="75" orientation="portrait" r:id="rId1"/>
  <rowBreaks count="2" manualBreakCount="2">
    <brk id="50" max="6" man="1"/>
    <brk id="51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I48"/>
  <sheetViews>
    <sheetView tabSelected="1" view="pageBreakPreview" topLeftCell="A13" zoomScaleSheetLayoutView="100" workbookViewId="0">
      <selection activeCell="C12" sqref="C12"/>
    </sheetView>
  </sheetViews>
  <sheetFormatPr defaultRowHeight="12.75"/>
  <cols>
    <col min="1" max="1" width="19.140625" customWidth="1"/>
    <col min="2" max="2" width="12" customWidth="1"/>
    <col min="6" max="6" width="16.85546875" customWidth="1"/>
    <col min="9" max="9" width="10.5703125" customWidth="1"/>
  </cols>
  <sheetData>
    <row r="1" spans="1:9" ht="26.25" customHeight="1"/>
    <row r="2" spans="1:9" ht="28.5" customHeight="1">
      <c r="A2" s="4"/>
      <c r="B2" s="4"/>
      <c r="C2" s="4"/>
      <c r="D2" s="4"/>
      <c r="E2" s="4"/>
      <c r="F2" s="4"/>
      <c r="G2" s="4"/>
      <c r="H2" s="4"/>
      <c r="I2" s="4"/>
    </row>
    <row r="3" spans="1:9" ht="20.100000000000001" customHeight="1">
      <c r="A3" s="173" t="s">
        <v>324</v>
      </c>
      <c r="B3" s="4"/>
      <c r="C3" s="4"/>
      <c r="D3" s="4"/>
      <c r="E3" s="4"/>
      <c r="F3" s="4"/>
      <c r="G3" s="4"/>
      <c r="H3" s="4"/>
      <c r="I3" s="4"/>
    </row>
    <row r="4" spans="1:9" ht="20.100000000000001" customHeight="1">
      <c r="A4" s="4"/>
      <c r="B4" s="4"/>
      <c r="C4" s="4"/>
      <c r="D4" s="4"/>
      <c r="E4" s="4"/>
      <c r="F4" s="4"/>
      <c r="G4" s="145" t="s">
        <v>268</v>
      </c>
      <c r="H4" s="4"/>
      <c r="I4" s="4"/>
    </row>
    <row r="5" spans="1:9" ht="20.100000000000001" customHeight="1">
      <c r="A5" s="173" t="s">
        <v>325</v>
      </c>
      <c r="B5" s="172" t="s">
        <v>286</v>
      </c>
      <c r="C5" s="4"/>
      <c r="D5" s="4"/>
      <c r="E5" s="4"/>
      <c r="F5" s="4"/>
      <c r="G5" s="4"/>
      <c r="H5" s="4"/>
      <c r="I5" s="4"/>
    </row>
    <row r="6" spans="1:9" ht="20.100000000000001" customHeight="1">
      <c r="A6" s="4"/>
      <c r="B6" s="4"/>
      <c r="C6" s="4"/>
      <c r="D6" s="4"/>
      <c r="E6" s="153" t="s">
        <v>323</v>
      </c>
      <c r="F6" s="4"/>
      <c r="G6" s="4"/>
      <c r="H6" s="4"/>
      <c r="I6" s="4"/>
    </row>
    <row r="7" spans="1:9" ht="20.100000000000001" customHeight="1">
      <c r="A7" s="4"/>
      <c r="B7" s="4"/>
      <c r="C7" s="4"/>
      <c r="D7" s="4"/>
      <c r="E7" s="4"/>
      <c r="F7" s="4"/>
      <c r="G7" s="4"/>
      <c r="H7" s="4"/>
      <c r="I7" s="4"/>
    </row>
    <row r="8" spans="1:9" ht="20.100000000000001" customHeight="1">
      <c r="A8" s="4"/>
      <c r="B8" s="4" t="s">
        <v>288</v>
      </c>
      <c r="C8" s="4"/>
      <c r="D8" s="4"/>
      <c r="E8" s="4"/>
      <c r="F8" s="191"/>
      <c r="G8" s="4" t="s">
        <v>269</v>
      </c>
      <c r="H8" s="4"/>
      <c r="I8" s="4"/>
    </row>
    <row r="9" spans="1:9" ht="20.100000000000001" customHeight="1">
      <c r="A9" s="4" t="s">
        <v>289</v>
      </c>
      <c r="B9" s="4"/>
      <c r="C9" s="4"/>
      <c r="D9" s="4"/>
      <c r="E9" s="4"/>
      <c r="F9" s="4"/>
      <c r="G9" s="4"/>
      <c r="H9" s="4"/>
      <c r="I9" s="4"/>
    </row>
    <row r="10" spans="1:9" ht="20.100000000000001" customHeight="1">
      <c r="A10" s="191"/>
      <c r="B10" s="145" t="s">
        <v>290</v>
      </c>
      <c r="D10" s="4"/>
      <c r="E10" s="4" t="s">
        <v>270</v>
      </c>
      <c r="F10" s="4"/>
      <c r="G10" s="4"/>
      <c r="H10" s="211">
        <v>1</v>
      </c>
      <c r="I10" s="203"/>
    </row>
    <row r="11" spans="1:9" ht="20.100000000000001" customHeight="1">
      <c r="A11" s="4"/>
      <c r="B11" s="4"/>
      <c r="C11" s="4"/>
      <c r="D11" s="4"/>
      <c r="E11" s="4"/>
      <c r="F11" s="4"/>
      <c r="G11" s="4"/>
      <c r="H11" s="203"/>
      <c r="I11" s="203"/>
    </row>
    <row r="12" spans="1:9" ht="20.100000000000001" customHeight="1">
      <c r="A12" s="4"/>
      <c r="B12" s="4"/>
      <c r="C12" s="4"/>
      <c r="D12" s="4"/>
      <c r="E12" s="4"/>
      <c r="F12" s="4"/>
      <c r="G12" s="4"/>
      <c r="H12" s="203"/>
      <c r="I12" s="4"/>
    </row>
    <row r="13" spans="1:9" ht="20.100000000000001" customHeight="1">
      <c r="A13" s="4" t="s">
        <v>328</v>
      </c>
      <c r="B13" s="4"/>
      <c r="C13" s="4"/>
      <c r="D13" s="4"/>
      <c r="E13" s="4"/>
      <c r="F13" s="4"/>
      <c r="G13" s="4"/>
      <c r="H13" s="4"/>
      <c r="I13" s="4"/>
    </row>
    <row r="14" spans="1:9" ht="20.100000000000001" customHeight="1">
      <c r="A14" s="4" t="s">
        <v>329</v>
      </c>
      <c r="B14" s="4"/>
      <c r="C14" s="4"/>
      <c r="D14" s="4"/>
      <c r="E14" s="4"/>
      <c r="F14" s="4"/>
      <c r="G14" s="4"/>
      <c r="H14" s="4"/>
      <c r="I14" s="4"/>
    </row>
    <row r="15" spans="1:9" ht="20.100000000000001" customHeight="1">
      <c r="A15" s="4"/>
      <c r="B15" s="4"/>
      <c r="C15" s="4"/>
      <c r="D15" s="4"/>
      <c r="E15" s="4"/>
      <c r="F15" s="4"/>
      <c r="G15" s="4"/>
      <c r="H15" s="4"/>
      <c r="I15" s="4"/>
    </row>
    <row r="16" spans="1:9" ht="20.100000000000001" customHeight="1">
      <c r="A16" s="4" t="s">
        <v>326</v>
      </c>
      <c r="B16" s="4"/>
      <c r="C16" s="4"/>
      <c r="D16" s="4"/>
      <c r="E16" s="4"/>
      <c r="F16" s="4"/>
      <c r="G16" s="4"/>
      <c r="H16" s="4"/>
      <c r="I16" s="4"/>
    </row>
    <row r="17" spans="1:9" ht="20.100000000000001" customHeight="1">
      <c r="A17" s="145" t="s">
        <v>327</v>
      </c>
      <c r="B17" s="4"/>
      <c r="C17" s="4"/>
      <c r="D17" s="4"/>
      <c r="E17" s="4"/>
      <c r="F17" s="4"/>
      <c r="G17" s="4"/>
      <c r="H17" s="4"/>
      <c r="I17" s="4"/>
    </row>
    <row r="18" spans="1:9" ht="20.100000000000001" customHeight="1">
      <c r="B18" s="4"/>
      <c r="C18" s="4"/>
      <c r="D18" s="4"/>
      <c r="E18" s="4"/>
      <c r="F18" s="4"/>
      <c r="G18" s="4"/>
      <c r="H18" s="4"/>
      <c r="I18" s="4"/>
    </row>
    <row r="19" spans="1:9" ht="20.100000000000001" customHeight="1">
      <c r="B19" s="4"/>
      <c r="C19" s="4"/>
      <c r="D19" s="4"/>
      <c r="E19" s="4"/>
      <c r="F19" s="4"/>
      <c r="G19" s="4"/>
      <c r="H19" s="4"/>
      <c r="I19" s="4"/>
    </row>
    <row r="20" spans="1:9" ht="20.100000000000001" customHeight="1">
      <c r="A20" s="4"/>
      <c r="B20" s="4"/>
      <c r="C20" s="4"/>
      <c r="D20" s="4"/>
      <c r="E20" s="4"/>
      <c r="F20" s="4"/>
      <c r="G20" s="4"/>
      <c r="H20" s="4"/>
      <c r="I20" s="4"/>
    </row>
    <row r="21" spans="1:9" ht="20.100000000000001" customHeight="1">
      <c r="A21" s="4"/>
      <c r="B21" s="4"/>
      <c r="C21" s="4"/>
      <c r="D21" s="4"/>
      <c r="E21" s="4"/>
      <c r="F21" s="4"/>
      <c r="G21" s="4"/>
      <c r="H21" s="4"/>
      <c r="I21" s="4"/>
    </row>
    <row r="22" spans="1:9" ht="20.100000000000001" customHeight="1">
      <c r="A22" s="4"/>
      <c r="B22" s="4"/>
      <c r="C22" s="4"/>
      <c r="D22" s="4"/>
      <c r="E22" s="4"/>
      <c r="F22" s="173" t="s">
        <v>322</v>
      </c>
      <c r="G22" s="4"/>
      <c r="H22" s="4"/>
      <c r="I22" s="4"/>
    </row>
    <row r="23" spans="1:9" ht="20.100000000000001" customHeight="1">
      <c r="A23" s="4"/>
      <c r="B23" s="4"/>
      <c r="C23" s="4"/>
      <c r="D23" s="4"/>
      <c r="E23" s="4"/>
      <c r="F23" s="4"/>
      <c r="G23" s="4"/>
      <c r="H23" s="4"/>
      <c r="I23" s="4"/>
    </row>
    <row r="24" spans="1:9" ht="20.100000000000001" customHeight="1">
      <c r="A24" s="4"/>
      <c r="B24" s="4"/>
      <c r="C24" s="4"/>
      <c r="D24" s="4"/>
      <c r="E24" s="4"/>
      <c r="F24" s="241" t="s">
        <v>283</v>
      </c>
      <c r="G24" s="241"/>
      <c r="H24" s="4"/>
      <c r="I24" s="4"/>
    </row>
    <row r="25" spans="1:9" ht="20.100000000000001" customHeight="1">
      <c r="A25" s="4"/>
      <c r="B25" s="4"/>
      <c r="C25" s="4"/>
      <c r="D25" s="4"/>
      <c r="E25" s="4"/>
      <c r="F25" s="4"/>
      <c r="G25" s="4"/>
      <c r="H25" s="4"/>
      <c r="I25" s="4"/>
    </row>
    <row r="26" spans="1:9" ht="20.100000000000001" customHeight="1">
      <c r="A26" s="4"/>
      <c r="B26" s="4"/>
      <c r="C26" s="4"/>
      <c r="D26" s="4"/>
      <c r="E26" s="4"/>
      <c r="F26" s="4"/>
      <c r="G26" s="4"/>
      <c r="H26" s="4"/>
      <c r="I26" s="4"/>
    </row>
    <row r="27" spans="1:9" ht="20.100000000000001" customHeight="1">
      <c r="A27" s="4"/>
      <c r="B27" s="4"/>
      <c r="C27" s="4"/>
      <c r="D27" s="4"/>
      <c r="E27" s="4"/>
      <c r="F27" s="4"/>
      <c r="G27" s="4"/>
      <c r="H27" s="4"/>
      <c r="I27" s="4"/>
    </row>
    <row r="28" spans="1:9" ht="20.100000000000001" customHeight="1">
      <c r="A28" s="4"/>
      <c r="B28" s="4"/>
      <c r="C28" s="4"/>
      <c r="D28" s="4"/>
      <c r="E28" s="4"/>
      <c r="F28" s="4"/>
      <c r="G28" s="4"/>
      <c r="H28" s="4"/>
      <c r="I28" s="4"/>
    </row>
    <row r="29" spans="1:9" ht="20.100000000000001" customHeight="1">
      <c r="A29" s="4"/>
      <c r="B29" s="4"/>
      <c r="C29" s="4"/>
      <c r="D29" s="4"/>
      <c r="E29" s="4"/>
      <c r="F29" s="4"/>
      <c r="G29" s="4"/>
      <c r="H29" s="4"/>
      <c r="I29" s="4"/>
    </row>
    <row r="30" spans="1:9" ht="20.100000000000001" customHeight="1">
      <c r="A30" s="4"/>
      <c r="B30" s="4"/>
      <c r="C30" s="4"/>
      <c r="D30" s="4"/>
      <c r="E30" s="4"/>
      <c r="F30" s="4"/>
      <c r="G30" s="4"/>
      <c r="H30" s="4"/>
      <c r="I30" s="4"/>
    </row>
    <row r="31" spans="1:9" ht="20.100000000000001" customHeight="1">
      <c r="A31" s="4"/>
      <c r="B31" s="4"/>
      <c r="C31" s="4"/>
      <c r="D31" s="4"/>
      <c r="E31" s="4"/>
      <c r="F31" s="4"/>
      <c r="G31" s="4"/>
      <c r="H31" s="4"/>
      <c r="I31" s="4"/>
    </row>
    <row r="32" spans="1:9" ht="20.100000000000001" customHeight="1">
      <c r="A32" s="4"/>
      <c r="B32" s="4"/>
      <c r="C32" s="4"/>
      <c r="D32" s="4"/>
      <c r="E32" s="4"/>
      <c r="F32" s="4"/>
      <c r="G32" s="4"/>
      <c r="H32" s="4"/>
      <c r="I32" s="4"/>
    </row>
    <row r="33" spans="1:9" ht="20.100000000000001" customHeight="1">
      <c r="A33" s="4"/>
      <c r="B33" s="4"/>
      <c r="C33" s="4"/>
      <c r="D33" s="4"/>
      <c r="E33" s="4"/>
      <c r="F33" s="4"/>
      <c r="G33" s="4"/>
      <c r="H33" s="4"/>
      <c r="I33" s="4"/>
    </row>
    <row r="34" spans="1:9" ht="20.100000000000001" customHeight="1">
      <c r="A34" s="4"/>
      <c r="B34" s="4"/>
      <c r="C34" s="4"/>
      <c r="D34" s="4"/>
      <c r="E34" s="4"/>
      <c r="F34" s="4"/>
      <c r="G34" s="4"/>
      <c r="H34" s="4"/>
      <c r="I34" s="4"/>
    </row>
    <row r="35" spans="1:9" ht="20.100000000000001" customHeight="1">
      <c r="A35" s="4"/>
      <c r="B35" s="4"/>
      <c r="C35" s="4"/>
      <c r="D35" s="4"/>
      <c r="E35" s="4"/>
      <c r="F35" s="4"/>
      <c r="G35" s="4"/>
      <c r="H35" s="4"/>
      <c r="I35" s="4"/>
    </row>
    <row r="36" spans="1:9" ht="20.100000000000001" customHeight="1">
      <c r="A36" s="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>
      <c r="A37" s="4"/>
      <c r="B37" s="4"/>
      <c r="C37" s="4"/>
      <c r="D37" s="4"/>
      <c r="E37" s="4"/>
      <c r="F37" s="4"/>
      <c r="G37" s="4"/>
      <c r="H37" s="4"/>
      <c r="I37" s="4"/>
    </row>
    <row r="38" spans="1:9" ht="20.100000000000001" customHeight="1">
      <c r="A38" s="4"/>
      <c r="B38" s="4"/>
      <c r="C38" s="4"/>
      <c r="D38" s="4"/>
      <c r="E38" s="4"/>
      <c r="F38" s="4"/>
      <c r="G38" s="4"/>
      <c r="H38" s="4"/>
      <c r="I38" s="4"/>
    </row>
    <row r="39" spans="1:9" ht="20.100000000000001" customHeight="1">
      <c r="A39" s="4"/>
      <c r="B39" s="4"/>
      <c r="C39" s="4"/>
      <c r="D39" s="4"/>
      <c r="E39" s="4"/>
      <c r="F39" s="4"/>
      <c r="G39" s="4"/>
      <c r="H39" s="4"/>
      <c r="I39" s="4"/>
    </row>
    <row r="40" spans="1:9" ht="20.100000000000001" customHeight="1">
      <c r="A40" s="4"/>
      <c r="B40" s="4"/>
      <c r="C40" s="4"/>
      <c r="D40" s="4"/>
      <c r="E40" s="4"/>
      <c r="F40" s="4"/>
      <c r="G40" s="4"/>
      <c r="H40" s="4"/>
      <c r="I40" s="4"/>
    </row>
    <row r="41" spans="1:9" ht="20.100000000000001" customHeight="1">
      <c r="A41" s="4"/>
      <c r="B41" s="4"/>
      <c r="C41" s="4"/>
      <c r="D41" s="4"/>
      <c r="E41" s="4"/>
      <c r="F41" s="4"/>
      <c r="G41" s="4"/>
      <c r="H41" s="4"/>
      <c r="I41" s="4"/>
    </row>
    <row r="42" spans="1:9" ht="20.100000000000001" customHeight="1">
      <c r="A42" s="4"/>
      <c r="B42" s="4"/>
      <c r="C42" s="4"/>
      <c r="D42" s="4"/>
      <c r="E42" s="4"/>
      <c r="F42" s="4"/>
      <c r="G42" s="4"/>
      <c r="H42" s="4"/>
      <c r="I42" s="4"/>
    </row>
    <row r="43" spans="1:9" ht="20.100000000000001" customHeight="1">
      <c r="A43" s="4"/>
      <c r="B43" s="4"/>
      <c r="C43" s="4"/>
      <c r="D43" s="4"/>
      <c r="E43" s="4"/>
      <c r="F43" s="4"/>
      <c r="G43" s="4"/>
      <c r="H43" s="4"/>
      <c r="I43" s="4"/>
    </row>
    <row r="44" spans="1:9" ht="20.100000000000001" customHeight="1">
      <c r="A44" s="4"/>
      <c r="B44" s="4"/>
      <c r="C44" s="4"/>
      <c r="D44" s="4"/>
      <c r="E44" s="4"/>
      <c r="F44" s="4"/>
      <c r="G44" s="4"/>
      <c r="H44" s="4"/>
      <c r="I44" s="4"/>
    </row>
    <row r="45" spans="1:9" ht="20.100000000000001" customHeight="1">
      <c r="A45" s="4"/>
      <c r="B45" s="4"/>
      <c r="C45" s="4"/>
      <c r="D45" s="4"/>
      <c r="E45" s="4"/>
      <c r="F45" s="4"/>
      <c r="G45" s="4"/>
      <c r="H45" s="4"/>
      <c r="I45" s="4"/>
    </row>
    <row r="46" spans="1:9" ht="20.100000000000001" customHeight="1">
      <c r="A46" s="4"/>
      <c r="B46" s="4"/>
      <c r="C46" s="4"/>
      <c r="D46" s="4"/>
      <c r="E46" s="4"/>
      <c r="F46" s="4"/>
      <c r="G46" s="4"/>
      <c r="H46" s="4"/>
      <c r="I46" s="4"/>
    </row>
    <row r="47" spans="1:9" ht="20.100000000000001" customHeight="1">
      <c r="A47" s="4"/>
      <c r="B47" s="4"/>
      <c r="C47" s="4"/>
      <c r="D47" s="4"/>
      <c r="E47" s="4"/>
      <c r="F47" s="4"/>
      <c r="G47" s="4"/>
      <c r="H47" s="4"/>
      <c r="I47" s="4"/>
    </row>
    <row r="48" spans="1:9" ht="20.100000000000001" customHeight="1">
      <c r="A48" s="4"/>
      <c r="B48" s="4"/>
      <c r="C48" s="4"/>
      <c r="D48" s="4"/>
      <c r="E48" s="4"/>
      <c r="F48" s="4"/>
      <c r="G48" s="4"/>
      <c r="H48" s="4"/>
      <c r="I48" s="4"/>
    </row>
  </sheetData>
  <mergeCells count="1">
    <mergeCell ref="F24:G24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4"/>
  <sheetViews>
    <sheetView view="pageBreakPreview" topLeftCell="C13" zoomScale="87" zoomScaleSheetLayoutView="87" workbookViewId="0">
      <selection activeCell="B34" sqref="B34"/>
    </sheetView>
  </sheetViews>
  <sheetFormatPr defaultRowHeight="12.75"/>
  <cols>
    <col min="1" max="1" width="5.42578125" customWidth="1"/>
    <col min="2" max="2" width="59.7109375" customWidth="1"/>
    <col min="3" max="3" width="10.140625" customWidth="1"/>
    <col min="4" max="4" width="16" customWidth="1"/>
    <col min="5" max="5" width="17.140625" customWidth="1"/>
    <col min="6" max="6" width="3.42578125" customWidth="1"/>
    <col min="7" max="7" width="55.28515625" customWidth="1"/>
    <col min="8" max="8" width="8.140625" customWidth="1"/>
    <col min="9" max="10" width="16.85546875" customWidth="1"/>
    <col min="13" max="13" width="12.42578125" customWidth="1"/>
  </cols>
  <sheetData>
    <row r="1" spans="1:10">
      <c r="A1" s="9"/>
      <c r="F1" s="9"/>
    </row>
    <row r="2" spans="1:10">
      <c r="A2" s="9"/>
      <c r="F2" s="9"/>
    </row>
    <row r="3" spans="1:10">
      <c r="A3" s="9"/>
      <c r="F3" s="9"/>
    </row>
    <row r="4" spans="1:10" ht="20.25">
      <c r="A4" s="9"/>
      <c r="B4" s="214" t="s">
        <v>234</v>
      </c>
      <c r="C4" s="214"/>
      <c r="D4" s="214"/>
      <c r="E4" s="26"/>
      <c r="F4" s="13"/>
      <c r="G4" s="214" t="s">
        <v>234</v>
      </c>
      <c r="H4" s="214"/>
      <c r="I4" s="214"/>
      <c r="J4" s="26"/>
    </row>
    <row r="5" spans="1:10" ht="20.25">
      <c r="A5" s="9"/>
      <c r="B5" s="25"/>
      <c r="C5" s="25"/>
      <c r="D5" s="25"/>
      <c r="E5" s="26"/>
      <c r="F5" s="13"/>
      <c r="G5" s="13"/>
      <c r="H5" s="13"/>
      <c r="I5" s="13"/>
      <c r="J5" s="26"/>
    </row>
    <row r="6" spans="1:10" ht="33" customHeight="1">
      <c r="A6" s="102" t="s">
        <v>4</v>
      </c>
      <c r="B6" s="168" t="s">
        <v>89</v>
      </c>
      <c r="C6" s="102" t="s">
        <v>5</v>
      </c>
      <c r="D6" s="104" t="s">
        <v>59</v>
      </c>
      <c r="E6" s="104" t="s">
        <v>231</v>
      </c>
      <c r="F6" s="10" t="s">
        <v>4</v>
      </c>
      <c r="G6" s="169" t="s">
        <v>91</v>
      </c>
      <c r="H6" s="27" t="s">
        <v>5</v>
      </c>
      <c r="I6" s="12" t="s">
        <v>59</v>
      </c>
      <c r="J6" s="12" t="s">
        <v>90</v>
      </c>
    </row>
    <row r="7" spans="1:10" ht="18">
      <c r="A7" s="82" t="s">
        <v>1</v>
      </c>
      <c r="B7" s="82" t="s">
        <v>92</v>
      </c>
      <c r="C7" s="83"/>
      <c r="D7" s="84">
        <f>D8+D11+D12+D20+D28+D29+D30</f>
        <v>47418797</v>
      </c>
      <c r="E7" s="84">
        <f>E8+E11+E12+E20+E28+E29+E30</f>
        <v>78254181</v>
      </c>
      <c r="F7" s="82"/>
      <c r="G7" s="82" t="s">
        <v>93</v>
      </c>
      <c r="H7" s="85"/>
      <c r="I7" s="84">
        <f>I8+I9+I12+I23+I24</f>
        <v>465298537</v>
      </c>
      <c r="J7" s="84">
        <f>J8+J9+J12+J23+J24</f>
        <v>286972376</v>
      </c>
    </row>
    <row r="8" spans="1:10" ht="18">
      <c r="A8" s="82"/>
      <c r="B8" s="85" t="s">
        <v>94</v>
      </c>
      <c r="C8" s="83"/>
      <c r="D8" s="84">
        <f>D9+D10</f>
        <v>3477785</v>
      </c>
      <c r="E8" s="84">
        <f>E9+E10</f>
        <v>1826856</v>
      </c>
      <c r="F8" s="82"/>
      <c r="G8" s="85" t="s">
        <v>95</v>
      </c>
      <c r="H8" s="83"/>
      <c r="I8" s="86"/>
      <c r="J8" s="86"/>
    </row>
    <row r="9" spans="1:10" ht="20.100000000000001" customHeight="1">
      <c r="A9" s="82"/>
      <c r="B9" s="87" t="s">
        <v>300</v>
      </c>
      <c r="C9" s="83"/>
      <c r="D9" s="86">
        <v>32581</v>
      </c>
      <c r="E9" s="84">
        <v>20669</v>
      </c>
      <c r="F9" s="82"/>
      <c r="G9" s="85" t="s">
        <v>96</v>
      </c>
      <c r="H9" s="85"/>
      <c r="I9" s="84">
        <f>I10+I11</f>
        <v>0</v>
      </c>
      <c r="J9" s="86"/>
    </row>
    <row r="10" spans="1:10" ht="20.100000000000001" customHeight="1">
      <c r="A10" s="82"/>
      <c r="B10" s="87" t="s">
        <v>299</v>
      </c>
      <c r="C10" s="83"/>
      <c r="D10" s="86">
        <v>3445204</v>
      </c>
      <c r="E10" s="86">
        <v>1806187</v>
      </c>
      <c r="F10" s="82"/>
      <c r="G10" s="83" t="s">
        <v>97</v>
      </c>
      <c r="H10" s="83"/>
      <c r="I10" s="86"/>
      <c r="J10" s="86"/>
    </row>
    <row r="11" spans="1:10" ht="20.100000000000001" customHeight="1">
      <c r="A11" s="82"/>
      <c r="B11" s="79" t="s">
        <v>279</v>
      </c>
      <c r="C11" s="83"/>
      <c r="D11" s="86"/>
      <c r="E11" s="86"/>
      <c r="F11" s="82"/>
      <c r="G11" s="83" t="s">
        <v>98</v>
      </c>
      <c r="H11" s="83"/>
      <c r="I11" s="86"/>
      <c r="J11" s="86">
        <v>0</v>
      </c>
    </row>
    <row r="12" spans="1:10" ht="20.100000000000001" customHeight="1">
      <c r="A12" s="82"/>
      <c r="B12" s="85" t="s">
        <v>99</v>
      </c>
      <c r="C12" s="83"/>
      <c r="D12" s="84">
        <f>SUM(D13:D19)</f>
        <v>43726482</v>
      </c>
      <c r="E12" s="84">
        <f>E13+E14+E15+E16+E17+E18+E19</f>
        <v>14337355</v>
      </c>
      <c r="F12" s="82"/>
      <c r="G12" s="85" t="s">
        <v>100</v>
      </c>
      <c r="H12" s="85"/>
      <c r="I12" s="84">
        <f>I13+I14+I15+I16+I17+I18+I19+I20+I21+I22</f>
        <v>465298537</v>
      </c>
      <c r="J12" s="84">
        <f>J13+J14+J15+J16+J17+J18+J19+J20+J21+J22</f>
        <v>198601663</v>
      </c>
    </row>
    <row r="13" spans="1:10" ht="20.100000000000001" customHeight="1">
      <c r="A13" s="82"/>
      <c r="B13" s="83" t="s">
        <v>294</v>
      </c>
      <c r="C13" s="83"/>
      <c r="D13" s="86">
        <v>5077770</v>
      </c>
      <c r="E13" s="86"/>
      <c r="F13" s="82"/>
      <c r="G13" s="83" t="s">
        <v>293</v>
      </c>
      <c r="H13" s="83"/>
      <c r="I13" s="86">
        <v>22706392</v>
      </c>
      <c r="J13" s="86">
        <v>1942725</v>
      </c>
    </row>
    <row r="14" spans="1:10" ht="20.100000000000001" customHeight="1">
      <c r="A14" s="82"/>
      <c r="B14" s="83" t="s">
        <v>101</v>
      </c>
      <c r="C14" s="83"/>
      <c r="D14" s="86"/>
      <c r="E14" s="86"/>
      <c r="F14" s="82"/>
      <c r="G14" s="83" t="s">
        <v>102</v>
      </c>
      <c r="H14" s="83"/>
      <c r="I14" s="86"/>
      <c r="J14" s="86"/>
    </row>
    <row r="15" spans="1:10" ht="20.100000000000001" customHeight="1">
      <c r="A15" s="82"/>
      <c r="B15" s="83" t="s">
        <v>103</v>
      </c>
      <c r="C15" s="83"/>
      <c r="D15" s="86"/>
      <c r="E15" s="86"/>
      <c r="F15" s="82"/>
      <c r="G15" s="83" t="s">
        <v>104</v>
      </c>
      <c r="H15" s="83"/>
      <c r="I15" s="86"/>
      <c r="J15" s="86"/>
    </row>
    <row r="16" spans="1:10" ht="20.100000000000001" customHeight="1">
      <c r="A16" s="82"/>
      <c r="B16" s="83" t="s">
        <v>298</v>
      </c>
      <c r="C16" s="83"/>
      <c r="D16" s="86">
        <v>37762447</v>
      </c>
      <c r="E16" s="86">
        <v>13889465</v>
      </c>
      <c r="F16" s="82"/>
      <c r="G16" s="83" t="s">
        <v>105</v>
      </c>
      <c r="H16" s="83"/>
      <c r="I16" s="86"/>
      <c r="J16" s="86"/>
    </row>
    <row r="17" spans="1:10" ht="20.100000000000001" customHeight="1">
      <c r="A17" s="82"/>
      <c r="B17" s="87" t="s">
        <v>106</v>
      </c>
      <c r="C17" s="83"/>
      <c r="D17" s="86"/>
      <c r="E17" s="86"/>
      <c r="F17" s="82"/>
      <c r="G17" s="83" t="s">
        <v>107</v>
      </c>
      <c r="H17" s="83"/>
      <c r="I17" s="86"/>
      <c r="J17" s="86"/>
    </row>
    <row r="18" spans="1:10" ht="20.100000000000001" customHeight="1">
      <c r="A18" s="82"/>
      <c r="B18" s="87" t="s">
        <v>272</v>
      </c>
      <c r="C18" s="83"/>
      <c r="D18" s="88"/>
      <c r="E18" s="86"/>
      <c r="F18" s="82"/>
      <c r="G18" s="87" t="s">
        <v>295</v>
      </c>
      <c r="H18" s="83"/>
      <c r="I18" s="86">
        <v>338083</v>
      </c>
      <c r="J18" s="86">
        <v>529730</v>
      </c>
    </row>
    <row r="19" spans="1:10" ht="20.100000000000001" customHeight="1">
      <c r="A19" s="82"/>
      <c r="B19" s="83" t="s">
        <v>301</v>
      </c>
      <c r="C19" s="83"/>
      <c r="D19" s="86">
        <f>803541+82724</f>
        <v>886265</v>
      </c>
      <c r="E19" s="86">
        <v>447890</v>
      </c>
      <c r="F19" s="82"/>
      <c r="G19" s="89" t="s">
        <v>108</v>
      </c>
      <c r="H19" s="83"/>
      <c r="I19" s="86"/>
      <c r="J19" s="86"/>
    </row>
    <row r="20" spans="1:10" ht="20.100000000000001" customHeight="1">
      <c r="A20" s="82"/>
      <c r="B20" s="85" t="s">
        <v>109</v>
      </c>
      <c r="C20" s="83"/>
      <c r="D20" s="84">
        <f>D21+D22+D23+D24+D25+D26</f>
        <v>214530</v>
      </c>
      <c r="E20" s="84">
        <f>E21+E22+E23+E24+E25+E26</f>
        <v>62089970</v>
      </c>
      <c r="F20" s="82"/>
      <c r="G20" s="89" t="s">
        <v>280</v>
      </c>
      <c r="H20" s="83"/>
      <c r="I20" s="86"/>
      <c r="J20" s="86"/>
    </row>
    <row r="21" spans="1:10" ht="20.100000000000001" customHeight="1">
      <c r="A21" s="82"/>
      <c r="B21" s="83" t="s">
        <v>302</v>
      </c>
      <c r="C21" s="83"/>
      <c r="D21" s="86">
        <v>214530</v>
      </c>
      <c r="E21" s="86">
        <v>62089970</v>
      </c>
      <c r="F21" s="82"/>
      <c r="G21" s="89" t="s">
        <v>296</v>
      </c>
      <c r="H21" s="83"/>
      <c r="I21" s="86">
        <v>447144</v>
      </c>
      <c r="J21" s="86"/>
    </row>
    <row r="22" spans="1:10" ht="20.100000000000001" customHeight="1">
      <c r="A22" s="82"/>
      <c r="B22" s="83" t="s">
        <v>110</v>
      </c>
      <c r="C22" s="83"/>
      <c r="D22" s="86"/>
      <c r="E22" s="86"/>
      <c r="F22" s="82"/>
      <c r="G22" s="89" t="s">
        <v>313</v>
      </c>
      <c r="H22" s="83"/>
      <c r="I22" s="86">
        <f>442806918-1000000</f>
        <v>441806918</v>
      </c>
      <c r="J22" s="86">
        <v>196129208</v>
      </c>
    </row>
    <row r="23" spans="1:10" ht="20.100000000000001" customHeight="1">
      <c r="A23" s="82"/>
      <c r="B23" s="89" t="s">
        <v>111</v>
      </c>
      <c r="C23" s="83"/>
      <c r="D23" s="86"/>
      <c r="E23" s="86"/>
      <c r="F23" s="82"/>
      <c r="G23" s="85" t="s">
        <v>112</v>
      </c>
      <c r="H23" s="83"/>
      <c r="I23" s="86"/>
      <c r="J23" s="86">
        <v>88370713</v>
      </c>
    </row>
    <row r="24" spans="1:10" ht="20.100000000000001" customHeight="1">
      <c r="A24" s="82"/>
      <c r="B24" s="83" t="s">
        <v>113</v>
      </c>
      <c r="C24" s="83"/>
      <c r="D24" s="86"/>
      <c r="E24" s="86"/>
      <c r="F24" s="82"/>
      <c r="G24" s="85" t="s">
        <v>114</v>
      </c>
      <c r="H24" s="83"/>
      <c r="I24" s="86"/>
      <c r="J24" s="86"/>
    </row>
    <row r="25" spans="1:10" ht="20.100000000000001" customHeight="1">
      <c r="A25" s="82"/>
      <c r="B25" s="83" t="s">
        <v>115</v>
      </c>
      <c r="C25" s="83"/>
      <c r="D25" s="86"/>
      <c r="E25" s="86"/>
      <c r="F25" s="82" t="s">
        <v>6</v>
      </c>
      <c r="G25" s="82" t="s">
        <v>116</v>
      </c>
      <c r="H25" s="83"/>
      <c r="I25" s="84">
        <f>I26+I29+I30+I31</f>
        <v>0</v>
      </c>
      <c r="J25" s="84">
        <f>J26+J29+J30+J31</f>
        <v>0</v>
      </c>
    </row>
    <row r="26" spans="1:10" ht="20.100000000000001" customHeight="1">
      <c r="A26" s="82"/>
      <c r="B26" s="83" t="s">
        <v>117</v>
      </c>
      <c r="C26" s="83"/>
      <c r="D26" s="86"/>
      <c r="E26" s="86"/>
      <c r="F26" s="82"/>
      <c r="G26" s="85" t="s">
        <v>118</v>
      </c>
      <c r="H26" s="83"/>
      <c r="I26" s="84">
        <f>I27</f>
        <v>0</v>
      </c>
      <c r="J26" s="84">
        <f>J27+J28</f>
        <v>0</v>
      </c>
    </row>
    <row r="27" spans="1:10" ht="20.100000000000001" customHeight="1">
      <c r="A27" s="82"/>
      <c r="B27" s="85"/>
      <c r="C27" s="83"/>
      <c r="D27" s="86"/>
      <c r="E27" s="86"/>
      <c r="F27" s="82"/>
      <c r="G27" s="83" t="s">
        <v>119</v>
      </c>
      <c r="H27" s="83"/>
      <c r="I27" s="86"/>
      <c r="J27" s="86"/>
    </row>
    <row r="28" spans="1:10" ht="20.100000000000001" customHeight="1">
      <c r="A28" s="82"/>
      <c r="B28" s="85" t="s">
        <v>120</v>
      </c>
      <c r="C28" s="83"/>
      <c r="D28" s="86">
        <v>0</v>
      </c>
      <c r="E28" s="86">
        <v>0</v>
      </c>
      <c r="F28" s="82"/>
      <c r="G28" s="83" t="s">
        <v>121</v>
      </c>
      <c r="H28" s="83"/>
      <c r="I28" s="86"/>
      <c r="J28" s="86">
        <v>0</v>
      </c>
    </row>
    <row r="29" spans="1:10" ht="20.100000000000001" customHeight="1">
      <c r="A29" s="82"/>
      <c r="B29" s="85" t="s">
        <v>122</v>
      </c>
      <c r="C29" s="83"/>
      <c r="D29" s="86">
        <v>0</v>
      </c>
      <c r="E29" s="86">
        <v>0</v>
      </c>
      <c r="F29" s="82"/>
      <c r="G29" s="85" t="s">
        <v>123</v>
      </c>
      <c r="H29" s="83"/>
      <c r="I29" s="86"/>
      <c r="J29" s="86"/>
    </row>
    <row r="30" spans="1:10" ht="20.100000000000001" customHeight="1">
      <c r="A30" s="82"/>
      <c r="B30" s="85" t="s">
        <v>124</v>
      </c>
      <c r="C30" s="83"/>
      <c r="D30" s="90"/>
      <c r="E30" s="84">
        <f>E31</f>
        <v>0</v>
      </c>
      <c r="F30" s="82"/>
      <c r="G30" s="85" t="s">
        <v>125</v>
      </c>
      <c r="H30" s="83"/>
      <c r="I30" s="86"/>
      <c r="J30" s="86">
        <v>0</v>
      </c>
    </row>
    <row r="31" spans="1:10" ht="20.100000000000001" customHeight="1">
      <c r="A31" s="82"/>
      <c r="B31" s="91" t="s">
        <v>126</v>
      </c>
      <c r="C31" s="83"/>
      <c r="D31" s="86"/>
      <c r="E31" s="86"/>
      <c r="F31" s="82"/>
      <c r="G31" s="85" t="s">
        <v>127</v>
      </c>
      <c r="H31" s="83"/>
      <c r="I31" s="86"/>
      <c r="J31" s="86">
        <v>0</v>
      </c>
    </row>
    <row r="32" spans="1:10" ht="20.100000000000001" customHeight="1">
      <c r="A32" s="82"/>
      <c r="B32" s="85"/>
      <c r="C32" s="83"/>
      <c r="D32" s="86"/>
      <c r="E32" s="86"/>
      <c r="F32" s="82"/>
      <c r="G32" s="91" t="s">
        <v>128</v>
      </c>
      <c r="H32" s="83"/>
      <c r="I32" s="84">
        <f>I7+I25</f>
        <v>465298537</v>
      </c>
      <c r="J32" s="84">
        <f>J7+J25</f>
        <v>286972376</v>
      </c>
    </row>
    <row r="33" spans="1:11" ht="20.100000000000001" customHeight="1">
      <c r="A33" s="82" t="s">
        <v>6</v>
      </c>
      <c r="B33" s="82" t="s">
        <v>129</v>
      </c>
      <c r="C33" s="83"/>
      <c r="D33" s="84">
        <f>SUM(D40,D38,D41)</f>
        <v>223274390</v>
      </c>
      <c r="E33" s="84">
        <f>E34+E35+E40+E41+E42+E43</f>
        <v>180231411</v>
      </c>
      <c r="F33" s="82" t="s">
        <v>7</v>
      </c>
      <c r="G33" s="82" t="s">
        <v>130</v>
      </c>
      <c r="H33" s="83"/>
      <c r="I33" s="84">
        <f>I34+I35+I36+I37+I38+I39+I40+I41+I42+I43</f>
        <v>-194605350</v>
      </c>
      <c r="J33" s="84">
        <f>J34+J35+J36+J37+J38+J39+J40+J41+J42+J43</f>
        <v>-28486784</v>
      </c>
    </row>
    <row r="34" spans="1:11" ht="20.100000000000001" customHeight="1">
      <c r="A34" s="82"/>
      <c r="B34" s="85" t="s">
        <v>131</v>
      </c>
      <c r="C34" s="83"/>
      <c r="D34" s="86">
        <v>0</v>
      </c>
      <c r="E34" s="86">
        <v>0</v>
      </c>
      <c r="F34" s="82"/>
      <c r="G34" s="87" t="s">
        <v>132</v>
      </c>
      <c r="H34" s="83"/>
      <c r="I34" s="86"/>
      <c r="J34" s="86"/>
    </row>
    <row r="35" spans="1:11" ht="20.100000000000001" customHeight="1">
      <c r="A35" s="82"/>
      <c r="B35" s="85" t="s">
        <v>133</v>
      </c>
      <c r="C35" s="83"/>
      <c r="D35" s="84">
        <f>D36+D37+D38+D39</f>
        <v>66180507</v>
      </c>
      <c r="E35" s="84">
        <f>E36+E37+E38+E39</f>
        <v>104508700</v>
      </c>
      <c r="F35" s="82"/>
      <c r="G35" s="74" t="s">
        <v>314</v>
      </c>
      <c r="H35" s="83"/>
      <c r="I35" s="86"/>
      <c r="J35" s="86"/>
    </row>
    <row r="36" spans="1:11" ht="20.100000000000001" customHeight="1">
      <c r="A36" s="82"/>
      <c r="B36" s="83" t="s">
        <v>134</v>
      </c>
      <c r="C36" s="83"/>
      <c r="D36" s="86"/>
      <c r="E36" s="86"/>
      <c r="F36" s="82"/>
      <c r="G36" s="87" t="s">
        <v>135</v>
      </c>
      <c r="H36" s="83"/>
      <c r="I36" s="86">
        <v>1000000</v>
      </c>
      <c r="J36" s="86">
        <v>1000000</v>
      </c>
    </row>
    <row r="37" spans="1:11" ht="20.100000000000001" customHeight="1">
      <c r="A37" s="82"/>
      <c r="B37" s="83" t="s">
        <v>136</v>
      </c>
      <c r="C37" s="83"/>
      <c r="D37" s="86"/>
      <c r="E37" s="86"/>
      <c r="F37" s="82"/>
      <c r="G37" s="87" t="s">
        <v>137</v>
      </c>
      <c r="H37" s="83"/>
      <c r="I37" s="86"/>
      <c r="J37" s="86"/>
    </row>
    <row r="38" spans="1:11" ht="20.100000000000001" customHeight="1">
      <c r="A38" s="82"/>
      <c r="B38" s="83" t="s">
        <v>303</v>
      </c>
      <c r="C38" s="83"/>
      <c r="D38" s="86">
        <v>66180507</v>
      </c>
      <c r="E38" s="86">
        <v>104508700</v>
      </c>
      <c r="F38" s="82"/>
      <c r="G38" s="87" t="s">
        <v>138</v>
      </c>
      <c r="H38" s="83"/>
      <c r="I38" s="86"/>
      <c r="J38" s="86"/>
    </row>
    <row r="39" spans="1:11" ht="20.100000000000001" customHeight="1">
      <c r="A39" s="82"/>
      <c r="B39" s="83" t="s">
        <v>304</v>
      </c>
      <c r="C39" s="83"/>
      <c r="D39" s="88"/>
      <c r="E39" s="86"/>
      <c r="F39" s="82"/>
      <c r="G39" s="87" t="s">
        <v>139</v>
      </c>
      <c r="H39" s="83"/>
      <c r="I39" s="86"/>
      <c r="J39" s="86"/>
    </row>
    <row r="40" spans="1:11" ht="20.100000000000001" customHeight="1">
      <c r="A40" s="82"/>
      <c r="B40" s="85" t="s">
        <v>140</v>
      </c>
      <c r="C40" s="83"/>
      <c r="D40" s="86">
        <v>78709544</v>
      </c>
      <c r="E40" s="86">
        <v>0</v>
      </c>
      <c r="F40" s="82"/>
      <c r="G40" s="87" t="s">
        <v>141</v>
      </c>
      <c r="H40" s="83"/>
      <c r="I40" s="86"/>
      <c r="J40" s="86"/>
    </row>
    <row r="41" spans="1:11" ht="20.100000000000001" customHeight="1">
      <c r="A41" s="82"/>
      <c r="B41" s="85" t="s">
        <v>291</v>
      </c>
      <c r="C41" s="83"/>
      <c r="D41" s="86">
        <v>78384339</v>
      </c>
      <c r="E41" s="86">
        <v>75722711</v>
      </c>
      <c r="F41" s="82"/>
      <c r="G41" s="87" t="s">
        <v>142</v>
      </c>
      <c r="H41" s="87"/>
      <c r="I41" s="86"/>
      <c r="J41" s="86"/>
    </row>
    <row r="42" spans="1:11" ht="20.100000000000001" customHeight="1">
      <c r="A42" s="82"/>
      <c r="B42" s="85" t="s">
        <v>143</v>
      </c>
      <c r="C42" s="83"/>
      <c r="D42" s="86">
        <v>0</v>
      </c>
      <c r="E42" s="86">
        <v>0</v>
      </c>
      <c r="F42" s="82"/>
      <c r="G42" s="87" t="s">
        <v>144</v>
      </c>
      <c r="H42" s="87"/>
      <c r="I42" s="86">
        <v>-29486784</v>
      </c>
      <c r="J42" s="86"/>
    </row>
    <row r="43" spans="1:11" ht="20.100000000000001" customHeight="1">
      <c r="A43" s="82"/>
      <c r="B43" s="85" t="s">
        <v>292</v>
      </c>
      <c r="C43" s="83"/>
      <c r="D43" s="86">
        <v>0</v>
      </c>
      <c r="E43" s="86">
        <v>0</v>
      </c>
      <c r="F43" s="82"/>
      <c r="G43" s="87" t="s">
        <v>229</v>
      </c>
      <c r="H43" s="87"/>
      <c r="I43" s="86">
        <v>-166118566</v>
      </c>
      <c r="J43" s="86">
        <v>-29486784</v>
      </c>
      <c r="K43" s="50"/>
    </row>
    <row r="44" spans="1:11" ht="20.100000000000001" customHeight="1">
      <c r="A44" s="82"/>
      <c r="B44" s="85"/>
      <c r="C44" s="83"/>
      <c r="D44" s="86"/>
      <c r="E44" s="86"/>
      <c r="F44" s="82"/>
      <c r="G44" s="83"/>
      <c r="H44" s="83"/>
      <c r="I44" s="86"/>
      <c r="J44" s="86"/>
    </row>
    <row r="45" spans="1:11" ht="20.100000000000001" customHeight="1">
      <c r="A45" s="82"/>
      <c r="B45" s="85" t="s">
        <v>145</v>
      </c>
      <c r="C45" s="83"/>
      <c r="D45" s="84">
        <f>D7+D33</f>
        <v>270693187</v>
      </c>
      <c r="E45" s="84">
        <f>E7+E33</f>
        <v>258485592</v>
      </c>
      <c r="F45" s="82"/>
      <c r="G45" s="85" t="s">
        <v>146</v>
      </c>
      <c r="H45" s="83"/>
      <c r="I45" s="84">
        <f>I32+I33</f>
        <v>270693187</v>
      </c>
      <c r="J45" s="84">
        <f>J32+J33</f>
        <v>258485592</v>
      </c>
    </row>
    <row r="46" spans="1:11" ht="18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1" ht="18">
      <c r="A47" s="92"/>
      <c r="B47" s="93"/>
      <c r="C47" s="92"/>
      <c r="D47" s="92"/>
      <c r="E47" s="92"/>
      <c r="F47" s="92"/>
      <c r="G47" s="92"/>
      <c r="H47" s="92"/>
      <c r="I47" s="92"/>
      <c r="J47" s="92"/>
    </row>
    <row r="48" spans="1:11">
      <c r="D48" s="50"/>
    </row>
    <row r="49" spans="4:4">
      <c r="D49" s="50"/>
    </row>
    <row r="54" spans="4:4">
      <c r="D54" s="61"/>
    </row>
  </sheetData>
  <mergeCells count="2">
    <mergeCell ref="B4:D4"/>
    <mergeCell ref="G4:I4"/>
  </mergeCells>
  <pageMargins left="0.7" right="0.7" top="0.75" bottom="0.75" header="0.3" footer="0.3"/>
  <pageSetup paperSize="9" scale="82" orientation="portrait" verticalDpi="1200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H52"/>
  <sheetViews>
    <sheetView view="pageBreakPreview" topLeftCell="A13" zoomScaleSheetLayoutView="100" workbookViewId="0">
      <selection activeCell="C21" sqref="C21"/>
    </sheetView>
  </sheetViews>
  <sheetFormatPr defaultRowHeight="12.75"/>
  <cols>
    <col min="1" max="1" width="6.28515625" customWidth="1"/>
    <col min="2" max="2" width="94.42578125" customWidth="1"/>
    <col min="3" max="3" width="27.42578125" customWidth="1"/>
    <col min="4" max="4" width="36.85546875" customWidth="1"/>
    <col min="5" max="5" width="11.140625" bestFit="1" customWidth="1"/>
    <col min="6" max="6" width="11.28515625" bestFit="1" customWidth="1"/>
    <col min="8" max="8" width="11.85546875" bestFit="1" customWidth="1"/>
  </cols>
  <sheetData>
    <row r="2" spans="1:6" ht="26.25">
      <c r="A2" s="215" t="s">
        <v>147</v>
      </c>
      <c r="B2" s="215"/>
      <c r="C2" s="215"/>
      <c r="D2" s="215"/>
    </row>
    <row r="4" spans="1:6" ht="19.5" customHeight="1">
      <c r="B4" s="216" t="s">
        <v>148</v>
      </c>
      <c r="C4" s="216"/>
      <c r="D4" s="216"/>
    </row>
    <row r="5" spans="1:6" ht="20.25" customHeight="1"/>
    <row r="6" spans="1:6" ht="30.75" customHeight="1">
      <c r="A6" s="180" t="s">
        <v>4</v>
      </c>
      <c r="B6" s="180" t="s">
        <v>149</v>
      </c>
      <c r="C6" s="181" t="s">
        <v>59</v>
      </c>
      <c r="D6" s="181" t="s">
        <v>150</v>
      </c>
    </row>
    <row r="7" spans="1:6" ht="24.95" customHeight="1">
      <c r="A7" s="103">
        <v>1</v>
      </c>
      <c r="B7" s="81" t="s">
        <v>331</v>
      </c>
      <c r="C7" s="94">
        <v>61608591</v>
      </c>
      <c r="D7" s="94">
        <v>0</v>
      </c>
    </row>
    <row r="8" spans="1:6" ht="24.95" customHeight="1">
      <c r="A8" s="103">
        <v>2</v>
      </c>
      <c r="B8" s="77" t="s">
        <v>339</v>
      </c>
      <c r="C8" s="94">
        <v>18023</v>
      </c>
      <c r="D8" s="94"/>
    </row>
    <row r="9" spans="1:6" ht="24.95" customHeight="1">
      <c r="A9" s="103">
        <v>3</v>
      </c>
      <c r="B9" s="77" t="s">
        <v>332</v>
      </c>
      <c r="C9" s="77"/>
      <c r="D9" s="94"/>
    </row>
    <row r="10" spans="1:6" ht="24.95" customHeight="1">
      <c r="A10" s="103">
        <v>4</v>
      </c>
      <c r="B10" s="77" t="s">
        <v>340</v>
      </c>
      <c r="C10" s="95"/>
      <c r="D10" s="94"/>
    </row>
    <row r="11" spans="1:6" ht="24.95" customHeight="1">
      <c r="A11" s="103">
        <v>5</v>
      </c>
      <c r="B11" s="77" t="s">
        <v>333</v>
      </c>
      <c r="C11" s="78">
        <f>C12+C13</f>
        <v>10590995</v>
      </c>
      <c r="D11" s="78">
        <f>D12+D13</f>
        <v>0</v>
      </c>
      <c r="F11" s="44"/>
    </row>
    <row r="12" spans="1:6" ht="24.95" customHeight="1">
      <c r="A12" s="103"/>
      <c r="B12" s="96" t="s">
        <v>281</v>
      </c>
      <c r="C12" s="80">
        <v>9109427</v>
      </c>
      <c r="D12" s="94"/>
    </row>
    <row r="13" spans="1:6" ht="24.95" customHeight="1">
      <c r="A13" s="103"/>
      <c r="B13" s="96" t="s">
        <v>282</v>
      </c>
      <c r="C13" s="80">
        <v>1481568</v>
      </c>
      <c r="D13" s="94"/>
    </row>
    <row r="14" spans="1:6" ht="24.95" customHeight="1">
      <c r="A14" s="103">
        <v>6</v>
      </c>
      <c r="B14" s="77" t="s">
        <v>334</v>
      </c>
      <c r="C14" s="80">
        <v>38328192</v>
      </c>
      <c r="D14" s="80">
        <v>29486784</v>
      </c>
    </row>
    <row r="15" spans="1:6" ht="24.95" customHeight="1">
      <c r="A15" s="103">
        <v>7</v>
      </c>
      <c r="B15" s="77" t="s">
        <v>335</v>
      </c>
      <c r="C15" s="80">
        <v>178825993</v>
      </c>
      <c r="D15" s="94"/>
    </row>
    <row r="16" spans="1:6" ht="24.95" customHeight="1">
      <c r="A16" s="103">
        <v>8</v>
      </c>
      <c r="B16" s="76" t="s">
        <v>336</v>
      </c>
      <c r="C16" s="97">
        <f>C10+C11+C14+C15</f>
        <v>227745180</v>
      </c>
      <c r="D16" s="98">
        <f>D10+D11+D14+D15</f>
        <v>29486784</v>
      </c>
      <c r="E16" s="73"/>
    </row>
    <row r="17" spans="1:8" ht="24.95" customHeight="1">
      <c r="A17" s="103">
        <v>9</v>
      </c>
      <c r="B17" s="76" t="s">
        <v>151</v>
      </c>
      <c r="C17" s="78">
        <f>C7+C8-C16</f>
        <v>-166118566</v>
      </c>
      <c r="D17" s="98">
        <f>D7-D16</f>
        <v>-29486784</v>
      </c>
    </row>
    <row r="18" spans="1:8" ht="24.95" customHeight="1">
      <c r="A18" s="103">
        <v>10</v>
      </c>
      <c r="B18" s="77" t="s">
        <v>338</v>
      </c>
      <c r="C18" s="80"/>
      <c r="D18" s="94"/>
    </row>
    <row r="19" spans="1:8" ht="24.95" customHeight="1">
      <c r="A19" s="103">
        <v>11</v>
      </c>
      <c r="B19" s="77" t="s">
        <v>337</v>
      </c>
      <c r="C19" s="80"/>
      <c r="D19" s="94"/>
      <c r="H19" s="50"/>
    </row>
    <row r="20" spans="1:8" ht="24.95" customHeight="1">
      <c r="A20" s="103">
        <v>12</v>
      </c>
      <c r="B20" s="77" t="s">
        <v>271</v>
      </c>
      <c r="C20" s="94">
        <f>SUM(C21:C24)</f>
        <v>0</v>
      </c>
      <c r="D20" s="94">
        <f>SUM(D21:D24)</f>
        <v>0</v>
      </c>
    </row>
    <row r="21" spans="1:8" ht="24.95" customHeight="1">
      <c r="A21" s="103"/>
      <c r="B21" s="96" t="s">
        <v>341</v>
      </c>
      <c r="C21" s="80"/>
      <c r="D21" s="94"/>
      <c r="H21" s="44"/>
    </row>
    <row r="22" spans="1:8" ht="24.95" customHeight="1">
      <c r="A22" s="103"/>
      <c r="B22" s="96" t="s">
        <v>342</v>
      </c>
      <c r="C22" s="80"/>
      <c r="D22" s="94"/>
    </row>
    <row r="23" spans="1:8" ht="24.95" customHeight="1">
      <c r="A23" s="103"/>
      <c r="B23" s="96" t="s">
        <v>343</v>
      </c>
      <c r="C23" s="80"/>
      <c r="D23" s="94"/>
    </row>
    <row r="24" spans="1:8" ht="24.95" customHeight="1">
      <c r="A24" s="103"/>
      <c r="B24" s="96" t="s">
        <v>344</v>
      </c>
      <c r="C24" s="99"/>
      <c r="D24" s="94"/>
    </row>
    <row r="25" spans="1:8" ht="24.95" customHeight="1">
      <c r="A25" s="103">
        <v>13</v>
      </c>
      <c r="B25" s="79" t="s">
        <v>152</v>
      </c>
      <c r="C25" s="98">
        <f>C20+C19+C18</f>
        <v>0</v>
      </c>
      <c r="D25" s="98">
        <f>D20+D19+D18</f>
        <v>0</v>
      </c>
      <c r="H25" s="50"/>
    </row>
    <row r="26" spans="1:8" ht="24.95" customHeight="1">
      <c r="A26" s="103">
        <v>14</v>
      </c>
      <c r="B26" s="79" t="s">
        <v>228</v>
      </c>
      <c r="C26" s="78">
        <f>C17+C25</f>
        <v>-166118566</v>
      </c>
      <c r="D26" s="98">
        <f>D17+D25</f>
        <v>-29486784</v>
      </c>
    </row>
    <row r="27" spans="1:8" ht="24.95" customHeight="1">
      <c r="A27" s="103">
        <v>15</v>
      </c>
      <c r="B27" s="81" t="s">
        <v>345</v>
      </c>
      <c r="C27" s="80"/>
      <c r="D27" s="94"/>
      <c r="E27" s="49"/>
      <c r="F27" s="49"/>
      <c r="G27" s="49"/>
    </row>
    <row r="28" spans="1:8" ht="24.95" customHeight="1">
      <c r="A28" s="103">
        <v>16</v>
      </c>
      <c r="B28" s="79" t="s">
        <v>153</v>
      </c>
      <c r="C28" s="78">
        <f>C26-C27</f>
        <v>-166118566</v>
      </c>
      <c r="D28" s="98">
        <f>D26-D27</f>
        <v>-29486784</v>
      </c>
    </row>
    <row r="29" spans="1:8" ht="24.95" customHeight="1">
      <c r="A29" s="103">
        <v>17</v>
      </c>
      <c r="B29" s="81" t="s">
        <v>154</v>
      </c>
      <c r="C29" s="80"/>
      <c r="D29" s="94"/>
    </row>
    <row r="30" spans="1:8" ht="24.95" customHeight="1">
      <c r="A30" s="103"/>
      <c r="B30" s="77"/>
      <c r="C30" s="80"/>
      <c r="D30" s="80"/>
    </row>
    <row r="31" spans="1:8" ht="24.95" customHeight="1">
      <c r="A31" s="4"/>
      <c r="B31" s="4"/>
      <c r="C31" s="4"/>
      <c r="D31" s="4"/>
    </row>
    <row r="32" spans="1:8" ht="15">
      <c r="A32" s="4"/>
      <c r="B32" s="4"/>
      <c r="C32" s="100"/>
      <c r="D32" s="4"/>
    </row>
    <row r="33" spans="1:4" ht="15">
      <c r="A33" s="4"/>
      <c r="B33" s="4"/>
      <c r="C33" s="101"/>
      <c r="D33" s="4"/>
    </row>
    <row r="34" spans="1:4" ht="15">
      <c r="A34" s="4"/>
      <c r="B34" s="4"/>
      <c r="C34" s="4"/>
      <c r="D34" s="4"/>
    </row>
    <row r="35" spans="1:4" ht="15">
      <c r="A35" s="4"/>
      <c r="B35" s="4"/>
      <c r="C35" s="4"/>
      <c r="D35" s="4"/>
    </row>
    <row r="36" spans="1:4" ht="15">
      <c r="A36" s="4"/>
      <c r="B36" s="4"/>
      <c r="C36" s="4"/>
      <c r="D36" s="4"/>
    </row>
    <row r="37" spans="1:4" ht="15">
      <c r="A37" s="4"/>
      <c r="B37" s="4"/>
      <c r="C37" s="4"/>
      <c r="D37" s="4"/>
    </row>
    <row r="38" spans="1:4" ht="15">
      <c r="A38" s="4"/>
      <c r="B38" s="4"/>
      <c r="C38" s="4"/>
      <c r="D38" s="4"/>
    </row>
    <row r="39" spans="1:4" ht="15">
      <c r="A39" s="4"/>
      <c r="B39" s="4"/>
      <c r="C39" s="4"/>
      <c r="D39" s="4"/>
    </row>
    <row r="40" spans="1:4" ht="15">
      <c r="A40" s="4"/>
      <c r="B40" s="4"/>
      <c r="C40" s="4"/>
      <c r="D40" s="4"/>
    </row>
    <row r="41" spans="1:4" ht="15">
      <c r="A41" s="4"/>
      <c r="B41" s="4"/>
      <c r="C41" s="4"/>
      <c r="D41" s="4"/>
    </row>
    <row r="42" spans="1:4" ht="15">
      <c r="A42" s="4"/>
      <c r="B42" s="4"/>
      <c r="C42" s="4"/>
      <c r="D42" s="4"/>
    </row>
    <row r="43" spans="1:4" ht="15">
      <c r="A43" s="4"/>
      <c r="B43" s="4"/>
      <c r="C43" s="4"/>
      <c r="D43" s="4"/>
    </row>
    <row r="44" spans="1:4" ht="15">
      <c r="A44" s="4"/>
      <c r="B44" s="4"/>
      <c r="C44" s="4"/>
      <c r="D44" s="4"/>
    </row>
    <row r="45" spans="1:4" ht="15">
      <c r="A45" s="4"/>
      <c r="B45" s="4"/>
      <c r="C45" s="4"/>
      <c r="D45" s="4"/>
    </row>
    <row r="46" spans="1:4" ht="15">
      <c r="A46" s="4"/>
      <c r="B46" s="4"/>
      <c r="C46" s="4"/>
      <c r="D46" s="4"/>
    </row>
    <row r="47" spans="1:4" ht="15">
      <c r="A47" s="4"/>
      <c r="B47" s="4"/>
      <c r="C47" s="4"/>
      <c r="D47" s="4"/>
    </row>
    <row r="48" spans="1:4" ht="15">
      <c r="A48" s="4"/>
      <c r="B48" s="4"/>
      <c r="C48" s="4"/>
      <c r="D48" s="4"/>
    </row>
    <row r="49" spans="1:4" ht="15">
      <c r="A49" s="4"/>
      <c r="B49" s="4"/>
      <c r="C49" s="4"/>
      <c r="D49" s="4"/>
    </row>
    <row r="50" spans="1:4" ht="15">
      <c r="A50" s="4"/>
      <c r="B50" s="4"/>
      <c r="C50" s="4"/>
      <c r="D50" s="4"/>
    </row>
    <row r="51" spans="1:4" ht="15">
      <c r="A51" s="4"/>
      <c r="B51" s="4"/>
      <c r="C51" s="4"/>
      <c r="D51" s="4"/>
    </row>
    <row r="52" spans="1:4" ht="15">
      <c r="A52" s="4"/>
      <c r="B52" s="4"/>
      <c r="C52" s="4"/>
      <c r="D52" s="4"/>
    </row>
  </sheetData>
  <mergeCells count="2">
    <mergeCell ref="A2:D2"/>
    <mergeCell ref="B4:D4"/>
  </mergeCells>
  <pageMargins left="0.2" right="0.2" top="0.5" bottom="0.5" header="0.3" footer="0.3"/>
  <pageSetup paperSize="9" scale="74" orientation="landscape" r:id="rId1"/>
  <rowBreaks count="1" manualBreakCount="1">
    <brk id="30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40"/>
  <sheetViews>
    <sheetView view="pageBreakPreview" topLeftCell="A19" zoomScaleSheetLayoutView="100" workbookViewId="0">
      <selection activeCell="B10" sqref="B10"/>
    </sheetView>
  </sheetViews>
  <sheetFormatPr defaultRowHeight="12.75"/>
  <cols>
    <col min="1" max="1" width="5.5703125" customWidth="1"/>
    <col min="2" max="2" width="64.42578125" customWidth="1"/>
    <col min="3" max="3" width="15.5703125" customWidth="1"/>
    <col min="4" max="4" width="13" customWidth="1"/>
  </cols>
  <sheetData>
    <row r="1" spans="1:4" ht="20.100000000000001" customHeight="1">
      <c r="A1" s="194"/>
      <c r="B1" s="4"/>
      <c r="C1" s="4"/>
      <c r="D1" s="4"/>
    </row>
    <row r="2" spans="1:4" ht="20.100000000000001" customHeight="1">
      <c r="A2" s="194"/>
      <c r="B2" s="4"/>
      <c r="C2" s="4"/>
      <c r="D2" s="4"/>
    </row>
    <row r="3" spans="1:4" ht="20.100000000000001" customHeight="1">
      <c r="A3" s="217" t="s">
        <v>225</v>
      </c>
      <c r="B3" s="217"/>
      <c r="C3" s="217"/>
      <c r="D3" s="217"/>
    </row>
    <row r="4" spans="1:4" ht="20.100000000000001" customHeight="1">
      <c r="A4" s="193"/>
      <c r="B4" s="4"/>
      <c r="C4" s="4"/>
      <c r="D4" s="4"/>
    </row>
    <row r="5" spans="1:4" ht="20.100000000000001" customHeight="1">
      <c r="A5" s="193"/>
      <c r="B5" s="4"/>
      <c r="C5" s="4"/>
      <c r="D5" s="4"/>
    </row>
    <row r="6" spans="1:4" ht="20.100000000000001" customHeight="1">
      <c r="A6" s="76" t="s">
        <v>4</v>
      </c>
      <c r="B6" s="79" t="s">
        <v>58</v>
      </c>
      <c r="C6" s="181" t="s">
        <v>59</v>
      </c>
      <c r="D6" s="181" t="s">
        <v>60</v>
      </c>
    </row>
    <row r="7" spans="1:4" ht="20.100000000000001" customHeight="1">
      <c r="A7" s="76" t="s">
        <v>1</v>
      </c>
      <c r="B7" s="79" t="s">
        <v>61</v>
      </c>
      <c r="C7" s="77"/>
      <c r="D7" s="94"/>
    </row>
    <row r="8" spans="1:4" ht="20.100000000000001" customHeight="1">
      <c r="A8" s="76"/>
      <c r="B8" s="77" t="s">
        <v>62</v>
      </c>
      <c r="C8" s="80"/>
      <c r="D8" s="80"/>
    </row>
    <row r="9" spans="1:4" ht="20.100000000000001" customHeight="1">
      <c r="A9" s="76"/>
      <c r="B9" s="77" t="s">
        <v>63</v>
      </c>
      <c r="C9" s="80"/>
      <c r="D9" s="80"/>
    </row>
    <row r="10" spans="1:4" ht="20.100000000000001" customHeight="1">
      <c r="A10" s="76"/>
      <c r="B10" s="77" t="s">
        <v>64</v>
      </c>
      <c r="C10" s="80"/>
      <c r="D10" s="80"/>
    </row>
    <row r="11" spans="1:4" ht="20.100000000000001" customHeight="1">
      <c r="A11" s="76"/>
      <c r="B11" s="77" t="s">
        <v>65</v>
      </c>
      <c r="C11" s="80"/>
      <c r="D11" s="80"/>
    </row>
    <row r="12" spans="1:4" ht="20.100000000000001" customHeight="1">
      <c r="A12" s="76"/>
      <c r="B12" s="77" t="s">
        <v>155</v>
      </c>
      <c r="C12" s="80"/>
      <c r="D12" s="80"/>
    </row>
    <row r="13" spans="1:4" ht="20.100000000000001" customHeight="1">
      <c r="A13" s="76"/>
      <c r="B13" s="96" t="s">
        <v>66</v>
      </c>
      <c r="C13" s="195"/>
      <c r="D13" s="195"/>
    </row>
    <row r="14" spans="1:4" ht="20.100000000000001" customHeight="1">
      <c r="A14" s="76" t="s">
        <v>6</v>
      </c>
      <c r="B14" s="79" t="s">
        <v>67</v>
      </c>
      <c r="C14" s="80"/>
      <c r="D14" s="80"/>
    </row>
    <row r="15" spans="1:4" ht="20.100000000000001" customHeight="1">
      <c r="A15" s="76"/>
      <c r="B15" s="77" t="s">
        <v>68</v>
      </c>
      <c r="C15" s="80"/>
      <c r="D15" s="80"/>
    </row>
    <row r="16" spans="1:4" ht="20.100000000000001" customHeight="1">
      <c r="A16" s="76"/>
      <c r="B16" s="77" t="s">
        <v>69</v>
      </c>
      <c r="C16" s="80"/>
      <c r="D16" s="80"/>
    </row>
    <row r="17" spans="1:4" ht="20.100000000000001" customHeight="1">
      <c r="A17" s="76"/>
      <c r="B17" s="77" t="s">
        <v>70</v>
      </c>
      <c r="C17" s="80"/>
      <c r="D17" s="80"/>
    </row>
    <row r="18" spans="1:4" ht="20.100000000000001" customHeight="1">
      <c r="A18" s="76"/>
      <c r="B18" s="77" t="s">
        <v>71</v>
      </c>
      <c r="C18" s="80"/>
      <c r="D18" s="80"/>
    </row>
    <row r="19" spans="1:4" ht="20.100000000000001" customHeight="1">
      <c r="A19" s="76"/>
      <c r="B19" s="77" t="s">
        <v>72</v>
      </c>
      <c r="C19" s="80"/>
      <c r="D19" s="80"/>
    </row>
    <row r="20" spans="1:4" ht="20.100000000000001" customHeight="1">
      <c r="A20" s="76"/>
      <c r="B20" s="96" t="s">
        <v>73</v>
      </c>
      <c r="C20" s="78"/>
      <c r="D20" s="78"/>
    </row>
    <row r="21" spans="1:4" ht="20.100000000000001" customHeight="1">
      <c r="A21" s="76" t="s">
        <v>7</v>
      </c>
      <c r="B21" s="79" t="s">
        <v>74</v>
      </c>
      <c r="C21" s="80"/>
      <c r="D21" s="80"/>
    </row>
    <row r="22" spans="1:4" ht="20.100000000000001" customHeight="1">
      <c r="A22" s="76"/>
      <c r="B22" s="77" t="s">
        <v>75</v>
      </c>
      <c r="C22" s="80"/>
      <c r="D22" s="80"/>
    </row>
    <row r="23" spans="1:4" ht="20.100000000000001" customHeight="1">
      <c r="A23" s="76"/>
      <c r="B23" s="77" t="s">
        <v>76</v>
      </c>
      <c r="C23" s="78"/>
      <c r="D23" s="78"/>
    </row>
    <row r="24" spans="1:4" ht="20.100000000000001" customHeight="1">
      <c r="A24" s="76"/>
      <c r="B24" s="77" t="s">
        <v>77</v>
      </c>
      <c r="C24" s="80"/>
      <c r="D24" s="80"/>
    </row>
    <row r="25" spans="1:4" ht="20.100000000000001" customHeight="1">
      <c r="A25" s="76"/>
      <c r="B25" s="77" t="s">
        <v>78</v>
      </c>
      <c r="C25" s="80"/>
      <c r="D25" s="80"/>
    </row>
    <row r="26" spans="1:4" ht="20.100000000000001" customHeight="1">
      <c r="A26" s="76"/>
      <c r="B26" s="96" t="s">
        <v>79</v>
      </c>
      <c r="C26" s="78"/>
      <c r="D26" s="78"/>
    </row>
    <row r="27" spans="1:4" ht="20.100000000000001" customHeight="1">
      <c r="A27" s="76"/>
      <c r="B27" s="79" t="s">
        <v>80</v>
      </c>
      <c r="C27" s="80"/>
      <c r="D27" s="80"/>
    </row>
    <row r="28" spans="1:4" ht="20.100000000000001" customHeight="1">
      <c r="A28" s="76"/>
      <c r="B28" s="79" t="s">
        <v>81</v>
      </c>
      <c r="C28" s="80">
        <f>D29</f>
        <v>1826856</v>
      </c>
      <c r="D28" s="80"/>
    </row>
    <row r="29" spans="1:4" ht="20.100000000000001" customHeight="1">
      <c r="A29" s="76"/>
      <c r="B29" s="79" t="s">
        <v>82</v>
      </c>
      <c r="C29" s="78">
        <f>'AKTIV PASIVI'!D8</f>
        <v>3477785</v>
      </c>
      <c r="D29" s="78">
        <v>1826856</v>
      </c>
    </row>
    <row r="30" spans="1:4" ht="20.100000000000001" customHeight="1">
      <c r="A30" s="4"/>
      <c r="B30" s="4"/>
      <c r="C30" s="4"/>
      <c r="D30" s="4"/>
    </row>
    <row r="31" spans="1:4" ht="20.100000000000001" customHeight="1">
      <c r="A31" s="4"/>
      <c r="B31" s="4"/>
      <c r="C31" s="4"/>
      <c r="D31" s="4"/>
    </row>
    <row r="32" spans="1:4" ht="20.100000000000001" customHeight="1">
      <c r="A32" s="4"/>
      <c r="B32" s="4"/>
      <c r="C32" s="4"/>
      <c r="D32" s="4"/>
    </row>
    <row r="33" spans="1:4" ht="20.100000000000001" customHeight="1">
      <c r="A33" s="4"/>
      <c r="B33" s="4"/>
      <c r="C33" s="4"/>
      <c r="D33" s="4"/>
    </row>
    <row r="34" spans="1:4" ht="20.100000000000001" customHeight="1">
      <c r="A34" s="4"/>
      <c r="B34" s="4"/>
      <c r="C34" s="4"/>
      <c r="D34" s="4"/>
    </row>
    <row r="35" spans="1:4" ht="20.100000000000001" customHeight="1">
      <c r="A35" s="4"/>
      <c r="B35" s="4"/>
      <c r="C35" s="4"/>
      <c r="D35" s="4"/>
    </row>
    <row r="36" spans="1:4" ht="20.100000000000001" customHeight="1">
      <c r="A36" s="4"/>
      <c r="B36" s="4"/>
      <c r="C36" s="4"/>
      <c r="D36" s="4"/>
    </row>
    <row r="37" spans="1:4" ht="20.100000000000001" customHeight="1">
      <c r="A37" s="4"/>
      <c r="B37" s="4"/>
      <c r="C37" s="4"/>
      <c r="D37" s="4"/>
    </row>
    <row r="38" spans="1:4" ht="20.100000000000001" customHeight="1">
      <c r="A38" s="4"/>
      <c r="B38" s="4"/>
      <c r="C38" s="4"/>
      <c r="D38" s="4"/>
    </row>
    <row r="39" spans="1:4" ht="20.100000000000001" customHeight="1">
      <c r="A39" s="4"/>
      <c r="B39" s="4"/>
      <c r="C39" s="4"/>
      <c r="D39" s="4"/>
    </row>
    <row r="40" spans="1:4" ht="20.100000000000001" customHeight="1">
      <c r="A40" s="4"/>
      <c r="B40" s="4"/>
      <c r="C40" s="4"/>
      <c r="D40" s="4"/>
    </row>
  </sheetData>
  <mergeCells count="1">
    <mergeCell ref="A3:D3"/>
  </mergeCells>
  <pageMargins left="0.2" right="0.2" top="0.5" bottom="0.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E34"/>
  <sheetViews>
    <sheetView view="pageBreakPreview" zoomScaleSheetLayoutView="100" workbookViewId="0">
      <selection activeCell="G32" sqref="G32"/>
    </sheetView>
  </sheetViews>
  <sheetFormatPr defaultRowHeight="12.75"/>
  <cols>
    <col min="1" max="1" width="6.28515625" customWidth="1"/>
    <col min="2" max="2" width="3" bestFit="1" customWidth="1"/>
    <col min="3" max="3" width="45.7109375" customWidth="1"/>
    <col min="4" max="4" width="20.42578125" customWidth="1"/>
    <col min="5" max="5" width="13.7109375" customWidth="1"/>
  </cols>
  <sheetData>
    <row r="1" spans="2:5">
      <c r="B1" s="9"/>
    </row>
    <row r="2" spans="2:5" ht="15">
      <c r="B2" s="218" t="s">
        <v>156</v>
      </c>
      <c r="C2" s="218"/>
      <c r="D2" s="218"/>
    </row>
    <row r="3" spans="2:5">
      <c r="B3" s="9"/>
    </row>
    <row r="4" spans="2:5" ht="25.5">
      <c r="B4" s="10" t="s">
        <v>4</v>
      </c>
      <c r="C4" s="10" t="s">
        <v>157</v>
      </c>
      <c r="D4" s="12" t="s">
        <v>59</v>
      </c>
      <c r="E4" s="12" t="s">
        <v>60</v>
      </c>
    </row>
    <row r="5" spans="2:5">
      <c r="B5" s="10" t="s">
        <v>1</v>
      </c>
      <c r="C5" s="11" t="s">
        <v>158</v>
      </c>
      <c r="D5" s="1"/>
      <c r="E5" s="1"/>
    </row>
    <row r="6" spans="2:5">
      <c r="B6" s="10"/>
      <c r="C6" s="1" t="s">
        <v>159</v>
      </c>
      <c r="D6" s="3"/>
      <c r="E6" s="3"/>
    </row>
    <row r="7" spans="2:5">
      <c r="B7" s="10"/>
      <c r="C7" s="1" t="s">
        <v>160</v>
      </c>
      <c r="D7" s="3"/>
      <c r="E7" s="3"/>
    </row>
    <row r="8" spans="2:5">
      <c r="B8" s="10"/>
      <c r="C8" s="32" t="s">
        <v>161</v>
      </c>
      <c r="D8" s="3"/>
    </row>
    <row r="9" spans="2:5">
      <c r="B9" s="10"/>
      <c r="C9" s="32" t="s">
        <v>162</v>
      </c>
      <c r="D9" s="3"/>
      <c r="E9" s="3"/>
    </row>
    <row r="10" spans="2:5">
      <c r="B10" s="10"/>
      <c r="C10" s="32" t="s">
        <v>163</v>
      </c>
      <c r="D10" s="3"/>
      <c r="E10" s="3"/>
    </row>
    <row r="11" spans="2:5">
      <c r="B11" s="10"/>
      <c r="C11" s="32" t="s">
        <v>164</v>
      </c>
      <c r="D11" s="3"/>
      <c r="E11" s="3"/>
    </row>
    <row r="12" spans="2:5" ht="38.25">
      <c r="B12" s="10"/>
      <c r="C12" s="29" t="s">
        <v>165</v>
      </c>
      <c r="D12" s="3"/>
      <c r="E12" s="3"/>
    </row>
    <row r="13" spans="2:5">
      <c r="B13" s="10"/>
      <c r="C13" s="29" t="s">
        <v>166</v>
      </c>
      <c r="D13" s="3"/>
      <c r="E13" s="3"/>
    </row>
    <row r="14" spans="2:5" ht="25.5">
      <c r="B14" s="10"/>
      <c r="C14" s="29" t="s">
        <v>167</v>
      </c>
      <c r="D14" s="3"/>
      <c r="E14" s="3"/>
    </row>
    <row r="15" spans="2:5">
      <c r="B15" s="10"/>
      <c r="C15" s="33" t="s">
        <v>168</v>
      </c>
      <c r="D15" s="3"/>
      <c r="E15" s="3"/>
    </row>
    <row r="16" spans="2:5">
      <c r="B16" s="10"/>
      <c r="C16" s="29" t="s">
        <v>169</v>
      </c>
      <c r="D16" s="3"/>
      <c r="E16" s="3"/>
    </row>
    <row r="17" spans="2:5">
      <c r="B17" s="10"/>
      <c r="C17" s="29" t="s">
        <v>170</v>
      </c>
      <c r="D17" s="3"/>
      <c r="E17" s="3"/>
    </row>
    <row r="18" spans="2:5">
      <c r="B18" s="10"/>
      <c r="C18" s="30" t="s">
        <v>171</v>
      </c>
      <c r="D18" s="28"/>
      <c r="E18" s="3"/>
    </row>
    <row r="19" spans="2:5">
      <c r="B19" s="10" t="s">
        <v>6</v>
      </c>
      <c r="C19" s="31" t="s">
        <v>172</v>
      </c>
      <c r="D19" s="3"/>
      <c r="E19" s="3"/>
    </row>
    <row r="20" spans="2:5" ht="25.5">
      <c r="B20" s="10"/>
      <c r="C20" s="29" t="s">
        <v>173</v>
      </c>
      <c r="D20" s="3"/>
      <c r="E20" s="3"/>
    </row>
    <row r="21" spans="2:5">
      <c r="B21" s="10"/>
      <c r="C21" s="29" t="s">
        <v>174</v>
      </c>
      <c r="D21" s="3"/>
      <c r="E21" s="3"/>
    </row>
    <row r="22" spans="2:5">
      <c r="B22" s="10"/>
      <c r="C22" s="29" t="s">
        <v>175</v>
      </c>
      <c r="D22" s="3"/>
      <c r="E22" s="3"/>
    </row>
    <row r="23" spans="2:5">
      <c r="B23" s="10"/>
      <c r="C23" s="29" t="s">
        <v>176</v>
      </c>
      <c r="D23" s="3"/>
      <c r="E23" s="3"/>
    </row>
    <row r="24" spans="2:5">
      <c r="B24" s="10"/>
      <c r="C24" s="29" t="s">
        <v>177</v>
      </c>
      <c r="D24" s="3"/>
      <c r="E24" s="3"/>
    </row>
    <row r="25" spans="2:5" ht="25.5">
      <c r="B25" s="10"/>
      <c r="C25" s="30" t="s">
        <v>178</v>
      </c>
      <c r="D25" s="28"/>
      <c r="E25" s="48"/>
    </row>
    <row r="26" spans="2:5">
      <c r="B26" s="10" t="s">
        <v>7</v>
      </c>
      <c r="C26" s="31" t="s">
        <v>179</v>
      </c>
      <c r="D26" s="3"/>
      <c r="E26" s="3"/>
    </row>
    <row r="27" spans="2:5">
      <c r="B27" s="10"/>
      <c r="C27" s="29" t="s">
        <v>180</v>
      </c>
      <c r="D27" s="3"/>
      <c r="E27" s="3"/>
    </row>
    <row r="28" spans="2:5">
      <c r="B28" s="10"/>
      <c r="C28" s="29" t="s">
        <v>181</v>
      </c>
      <c r="D28" s="28"/>
      <c r="E28" s="3"/>
    </row>
    <row r="29" spans="2:5">
      <c r="B29" s="10"/>
      <c r="C29" s="29" t="s">
        <v>182</v>
      </c>
      <c r="D29" s="3"/>
      <c r="E29" s="3"/>
    </row>
    <row r="30" spans="2:5">
      <c r="B30" s="10"/>
      <c r="C30" s="29" t="s">
        <v>183</v>
      </c>
      <c r="D30" s="3"/>
      <c r="E30" s="3"/>
    </row>
    <row r="31" spans="2:5" ht="25.5">
      <c r="B31" s="10"/>
      <c r="C31" s="30" t="s">
        <v>184</v>
      </c>
      <c r="D31" s="28"/>
      <c r="E31" s="3"/>
    </row>
    <row r="32" spans="2:5">
      <c r="B32" s="10"/>
      <c r="C32" s="31" t="s">
        <v>185</v>
      </c>
      <c r="D32" s="48"/>
      <c r="E32" s="48"/>
    </row>
    <row r="33" spans="2:5">
      <c r="B33" s="10"/>
      <c r="C33" s="31" t="s">
        <v>186</v>
      </c>
      <c r="D33" s="48"/>
      <c r="E33" s="48"/>
    </row>
    <row r="34" spans="2:5">
      <c r="B34" s="10"/>
      <c r="C34" s="31" t="s">
        <v>187</v>
      </c>
      <c r="D34" s="48"/>
      <c r="E34" s="48"/>
    </row>
  </sheetData>
  <mergeCells count="1">
    <mergeCell ref="B2:D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4"/>
  <sheetViews>
    <sheetView view="pageBreakPreview" zoomScaleSheetLayoutView="100" workbookViewId="0">
      <selection activeCell="B15" sqref="B15"/>
    </sheetView>
  </sheetViews>
  <sheetFormatPr defaultRowHeight="12.75"/>
  <cols>
    <col min="1" max="1" width="5.140625" customWidth="1"/>
    <col min="2" max="2" width="45.42578125" customWidth="1"/>
    <col min="3" max="3" width="14" customWidth="1"/>
    <col min="4" max="4" width="12.28515625" customWidth="1"/>
    <col min="6" max="6" width="11.140625" customWidth="1"/>
    <col min="7" max="7" width="11" customWidth="1"/>
    <col min="8" max="8" width="10.85546875" customWidth="1"/>
    <col min="10" max="10" width="10.42578125" customWidth="1"/>
    <col min="11" max="11" width="11.42578125" customWidth="1"/>
  </cols>
  <sheetData>
    <row r="1" spans="1:11" ht="20.25">
      <c r="B1" s="214" t="s">
        <v>188</v>
      </c>
      <c r="C1" s="214"/>
      <c r="D1" s="214"/>
      <c r="E1" s="214"/>
      <c r="F1" s="214"/>
      <c r="G1" s="214"/>
    </row>
    <row r="3" spans="1:11">
      <c r="A3" s="34" t="s">
        <v>189</v>
      </c>
    </row>
    <row r="4" spans="1:11" ht="13.5" thickBot="1"/>
    <row r="5" spans="1:11" ht="13.5" thickTop="1">
      <c r="A5" s="221" t="s">
        <v>4</v>
      </c>
      <c r="B5" s="223" t="s">
        <v>190</v>
      </c>
      <c r="C5" s="225" t="s">
        <v>191</v>
      </c>
      <c r="D5" s="225"/>
      <c r="E5" s="225"/>
      <c r="F5" s="225"/>
      <c r="G5" s="225"/>
      <c r="H5" s="225"/>
      <c r="I5" s="225"/>
      <c r="J5" s="226" t="s">
        <v>192</v>
      </c>
      <c r="K5" s="219" t="s">
        <v>2</v>
      </c>
    </row>
    <row r="6" spans="1:11" ht="63.75">
      <c r="A6" s="222"/>
      <c r="B6" s="224"/>
      <c r="C6" s="105" t="s">
        <v>193</v>
      </c>
      <c r="D6" s="105" t="s">
        <v>194</v>
      </c>
      <c r="E6" s="105" t="s">
        <v>195</v>
      </c>
      <c r="F6" s="105" t="s">
        <v>196</v>
      </c>
      <c r="G6" s="105" t="s">
        <v>197</v>
      </c>
      <c r="H6" s="105" t="s">
        <v>198</v>
      </c>
      <c r="I6" s="102" t="s">
        <v>2</v>
      </c>
      <c r="J6" s="227"/>
      <c r="K6" s="220"/>
    </row>
    <row r="7" spans="1:11" ht="24.95" customHeight="1">
      <c r="A7" s="35" t="s">
        <v>199</v>
      </c>
      <c r="B7" s="11" t="s">
        <v>237</v>
      </c>
      <c r="C7" s="1"/>
      <c r="D7" s="1"/>
      <c r="E7" s="1"/>
      <c r="F7" s="1"/>
      <c r="G7" s="1"/>
      <c r="H7" s="1"/>
      <c r="I7" s="1"/>
      <c r="J7" s="1"/>
      <c r="K7" s="36"/>
    </row>
    <row r="8" spans="1:11" ht="24.95" customHeight="1">
      <c r="A8" s="37" t="s">
        <v>9</v>
      </c>
      <c r="B8" s="1" t="s">
        <v>200</v>
      </c>
      <c r="C8" s="1"/>
      <c r="D8" s="1"/>
      <c r="E8" s="1"/>
      <c r="F8" s="1"/>
      <c r="G8" s="1"/>
      <c r="H8" s="1"/>
      <c r="I8" s="1"/>
      <c r="J8" s="1"/>
      <c r="K8" s="36"/>
    </row>
    <row r="9" spans="1:11" ht="24.95" customHeight="1">
      <c r="A9" s="37" t="s">
        <v>0</v>
      </c>
      <c r="B9" s="1" t="s">
        <v>10</v>
      </c>
      <c r="C9" s="1"/>
      <c r="D9" s="1"/>
      <c r="E9" s="1"/>
      <c r="F9" s="1"/>
      <c r="G9" s="1"/>
      <c r="H9" s="1"/>
      <c r="I9" s="1"/>
      <c r="J9" s="1"/>
      <c r="K9" s="36"/>
    </row>
    <row r="10" spans="1:11" ht="24.95" customHeight="1">
      <c r="A10" s="37">
        <v>1</v>
      </c>
      <c r="B10" s="29" t="s">
        <v>201</v>
      </c>
      <c r="C10" s="1"/>
      <c r="D10" s="1"/>
      <c r="E10" s="1"/>
      <c r="F10" s="1"/>
      <c r="G10" s="1"/>
      <c r="H10" s="1"/>
      <c r="I10" s="1"/>
      <c r="J10" s="1"/>
      <c r="K10" s="36"/>
    </row>
    <row r="11" spans="1:11" ht="24.95" customHeight="1">
      <c r="A11" s="37">
        <v>2</v>
      </c>
      <c r="B11" s="29" t="s">
        <v>202</v>
      </c>
      <c r="C11" s="1"/>
      <c r="D11" s="1"/>
      <c r="E11" s="1"/>
      <c r="F11" s="1"/>
      <c r="G11" s="1"/>
      <c r="H11" s="1"/>
      <c r="I11" s="1"/>
      <c r="J11" s="1"/>
      <c r="K11" s="36"/>
    </row>
    <row r="12" spans="1:11" ht="24.95" customHeight="1">
      <c r="A12" s="37">
        <v>3</v>
      </c>
      <c r="B12" s="1" t="s">
        <v>203</v>
      </c>
      <c r="C12" s="1"/>
      <c r="D12" s="1"/>
      <c r="E12" s="1"/>
      <c r="F12" s="1"/>
      <c r="G12" s="1"/>
      <c r="H12" s="1"/>
      <c r="I12" s="1"/>
      <c r="J12" s="1"/>
      <c r="K12" s="36"/>
    </row>
    <row r="13" spans="1:11" ht="24.95" customHeight="1">
      <c r="A13" s="37">
        <v>4</v>
      </c>
      <c r="B13" s="1" t="s">
        <v>11</v>
      </c>
      <c r="C13" s="1"/>
      <c r="D13" s="1"/>
      <c r="E13" s="1"/>
      <c r="F13" s="1"/>
      <c r="G13" s="1"/>
      <c r="H13" s="1"/>
      <c r="I13" s="1"/>
      <c r="J13" s="1"/>
      <c r="K13" s="36"/>
    </row>
    <row r="14" spans="1:11" ht="24.95" customHeight="1">
      <c r="A14" s="37">
        <v>5</v>
      </c>
      <c r="B14" s="29" t="s">
        <v>204</v>
      </c>
      <c r="C14" s="1"/>
      <c r="D14" s="1"/>
      <c r="E14" s="1"/>
      <c r="F14" s="1"/>
      <c r="G14" s="1"/>
      <c r="H14" s="1"/>
      <c r="I14" s="1"/>
      <c r="J14" s="1"/>
      <c r="K14" s="36"/>
    </row>
    <row r="15" spans="1:11" ht="24.95" customHeight="1">
      <c r="A15" s="37">
        <v>6</v>
      </c>
      <c r="B15" s="1" t="s">
        <v>205</v>
      </c>
      <c r="C15" s="1"/>
      <c r="D15" s="1"/>
      <c r="E15" s="1"/>
      <c r="F15" s="1"/>
      <c r="G15" s="1"/>
      <c r="H15" s="1"/>
      <c r="I15" s="1"/>
      <c r="J15" s="1"/>
      <c r="K15" s="36"/>
    </row>
    <row r="16" spans="1:11" ht="24.95" customHeight="1">
      <c r="A16" s="35" t="s">
        <v>6</v>
      </c>
      <c r="B16" s="11" t="s">
        <v>233</v>
      </c>
      <c r="C16" s="1"/>
      <c r="D16" s="1"/>
      <c r="E16" s="1"/>
      <c r="F16" s="1"/>
      <c r="G16" s="1"/>
      <c r="H16" s="1"/>
      <c r="I16" s="1"/>
      <c r="J16" s="1"/>
      <c r="K16" s="36"/>
    </row>
    <row r="17" spans="1:11" ht="24.95" customHeight="1">
      <c r="A17" s="37">
        <v>1</v>
      </c>
      <c r="B17" s="29" t="s">
        <v>206</v>
      </c>
      <c r="C17" s="1"/>
      <c r="D17" s="1"/>
      <c r="E17" s="1"/>
      <c r="F17" s="1"/>
      <c r="G17" s="1"/>
      <c r="H17" s="1"/>
      <c r="I17" s="1"/>
      <c r="J17" s="1"/>
      <c r="K17" s="36"/>
    </row>
    <row r="18" spans="1:11" ht="24.95" customHeight="1">
      <c r="A18" s="37">
        <v>2</v>
      </c>
      <c r="B18" s="29" t="s">
        <v>207</v>
      </c>
      <c r="C18" s="1"/>
      <c r="D18" s="1"/>
      <c r="E18" s="1"/>
      <c r="F18" s="1"/>
      <c r="G18" s="1"/>
      <c r="H18" s="1"/>
      <c r="I18" s="1"/>
      <c r="J18" s="1"/>
      <c r="K18" s="36"/>
    </row>
    <row r="19" spans="1:11" ht="24.95" customHeight="1">
      <c r="A19" s="37">
        <v>3</v>
      </c>
      <c r="B19" s="1" t="s">
        <v>208</v>
      </c>
      <c r="C19" s="1"/>
      <c r="D19" s="1"/>
      <c r="E19" s="1"/>
      <c r="F19" s="1"/>
      <c r="G19" s="1"/>
      <c r="H19" s="1"/>
      <c r="I19" s="1"/>
      <c r="J19" s="1"/>
      <c r="K19" s="36"/>
    </row>
    <row r="20" spans="1:11" ht="24.95" customHeight="1">
      <c r="A20" s="37">
        <v>4</v>
      </c>
      <c r="B20" s="1" t="s">
        <v>209</v>
      </c>
      <c r="C20" s="1"/>
      <c r="D20" s="1"/>
      <c r="E20" s="1"/>
      <c r="F20" s="1"/>
      <c r="G20" s="1"/>
      <c r="H20" s="1"/>
      <c r="I20" s="1"/>
      <c r="J20" s="1"/>
      <c r="K20" s="36"/>
    </row>
    <row r="21" spans="1:11" ht="24.95" customHeight="1">
      <c r="A21" s="37">
        <v>5</v>
      </c>
      <c r="B21" s="1" t="s">
        <v>205</v>
      </c>
      <c r="C21" s="1"/>
      <c r="D21" s="1"/>
      <c r="E21" s="1"/>
      <c r="F21" s="1"/>
      <c r="G21" s="1"/>
      <c r="H21" s="1"/>
      <c r="I21" s="1"/>
      <c r="J21" s="1"/>
      <c r="K21" s="36"/>
    </row>
    <row r="22" spans="1:11" ht="24.95" customHeight="1">
      <c r="A22" s="37">
        <v>6</v>
      </c>
      <c r="B22" s="1" t="s">
        <v>210</v>
      </c>
      <c r="C22" s="1"/>
      <c r="D22" s="1"/>
      <c r="E22" s="1"/>
      <c r="F22" s="1"/>
      <c r="G22" s="1"/>
      <c r="H22" s="1"/>
      <c r="I22" s="1"/>
      <c r="J22" s="1"/>
      <c r="K22" s="36"/>
    </row>
    <row r="23" spans="1:11" ht="24.95" customHeight="1" thickBot="1">
      <c r="A23" s="38" t="s">
        <v>7</v>
      </c>
      <c r="B23" s="39" t="s">
        <v>236</v>
      </c>
      <c r="C23" s="40"/>
      <c r="D23" s="40"/>
      <c r="E23" s="40"/>
      <c r="F23" s="40"/>
      <c r="G23" s="40"/>
      <c r="H23" s="40"/>
      <c r="I23" s="40"/>
      <c r="J23" s="40"/>
      <c r="K23" s="41"/>
    </row>
    <row r="24" spans="1:11" ht="13.5" thickTop="1"/>
  </sheetData>
  <mergeCells count="6">
    <mergeCell ref="K5:K6"/>
    <mergeCell ref="B1:G1"/>
    <mergeCell ref="A5:A6"/>
    <mergeCell ref="B5:B6"/>
    <mergeCell ref="C5:I5"/>
    <mergeCell ref="J5:J6"/>
  </mergeCells>
  <pageMargins left="0.2" right="0.2" top="0.5" bottom="0.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2"/>
  <sheetViews>
    <sheetView view="pageBreakPreview" zoomScaleSheetLayoutView="100" workbookViewId="0">
      <selection activeCell="E21" sqref="E21"/>
    </sheetView>
  </sheetViews>
  <sheetFormatPr defaultRowHeight="12.75"/>
  <cols>
    <col min="1" max="1" width="5.85546875" customWidth="1"/>
    <col min="2" max="2" width="41.7109375" customWidth="1"/>
    <col min="3" max="3" width="13.85546875" customWidth="1"/>
    <col min="4" max="4" width="11.85546875" customWidth="1"/>
    <col min="5" max="5" width="12.5703125" customWidth="1"/>
    <col min="6" max="6" width="15.85546875" customWidth="1"/>
    <col min="7" max="7" width="16.28515625" customWidth="1"/>
    <col min="8" max="8" width="22.28515625" customWidth="1"/>
  </cols>
  <sheetData>
    <row r="2" spans="1:8" ht="28.5" customHeight="1">
      <c r="B2" s="216" t="s">
        <v>211</v>
      </c>
      <c r="C2" s="216"/>
      <c r="D2" s="216"/>
      <c r="E2" s="216"/>
      <c r="F2" s="216"/>
      <c r="G2" s="216"/>
    </row>
    <row r="3" spans="1:8" ht="25.5" customHeight="1">
      <c r="B3" s="185" t="s">
        <v>230</v>
      </c>
      <c r="C3" s="13"/>
      <c r="D3" s="13"/>
      <c r="E3" s="13"/>
      <c r="F3" s="13"/>
      <c r="G3" s="13"/>
    </row>
    <row r="4" spans="1:8" ht="13.5" thickBot="1"/>
    <row r="5" spans="1:8" ht="25.5" customHeight="1" thickTop="1">
      <c r="B5" s="42"/>
      <c r="C5" s="228"/>
      <c r="D5" s="229"/>
      <c r="E5" s="229"/>
      <c r="F5" s="229"/>
      <c r="G5" s="229"/>
      <c r="H5" s="230"/>
    </row>
    <row r="6" spans="1:8" ht="47.25">
      <c r="A6" s="45"/>
      <c r="B6" s="112" t="s">
        <v>305</v>
      </c>
      <c r="C6" s="113" t="s">
        <v>8</v>
      </c>
      <c r="D6" s="113" t="s">
        <v>212</v>
      </c>
      <c r="E6" s="113" t="s">
        <v>213</v>
      </c>
      <c r="F6" s="113" t="s">
        <v>214</v>
      </c>
      <c r="G6" s="113" t="s">
        <v>215</v>
      </c>
      <c r="H6" s="114" t="s">
        <v>216</v>
      </c>
    </row>
    <row r="7" spans="1:8" ht="18.75" customHeight="1">
      <c r="A7" s="46" t="s">
        <v>1</v>
      </c>
      <c r="B7" s="109" t="s">
        <v>232</v>
      </c>
      <c r="C7" s="51"/>
      <c r="D7" s="51"/>
      <c r="E7" s="51"/>
      <c r="F7" s="51"/>
      <c r="G7" s="51"/>
      <c r="H7" s="52">
        <f>C7+D7+E7+F7+G7</f>
        <v>0</v>
      </c>
    </row>
    <row r="8" spans="1:8" ht="21.75" customHeight="1">
      <c r="A8" s="106" t="s">
        <v>9</v>
      </c>
      <c r="B8" s="107" t="s">
        <v>217</v>
      </c>
      <c r="C8" s="77"/>
      <c r="D8" s="77"/>
      <c r="E8" s="77"/>
      <c r="F8" s="77"/>
      <c r="G8" s="77"/>
      <c r="H8" s="108"/>
    </row>
    <row r="9" spans="1:8" ht="24.95" customHeight="1">
      <c r="A9" s="106" t="s">
        <v>0</v>
      </c>
      <c r="B9" s="107" t="s">
        <v>10</v>
      </c>
      <c r="C9" s="77"/>
      <c r="D9" s="77"/>
      <c r="E9" s="77"/>
      <c r="F9" s="77"/>
      <c r="G9" s="77"/>
      <c r="H9" s="108"/>
    </row>
    <row r="10" spans="1:8" ht="24.95" customHeight="1">
      <c r="A10" s="106">
        <v>1</v>
      </c>
      <c r="B10" s="107" t="s">
        <v>218</v>
      </c>
      <c r="C10" s="77"/>
      <c r="D10" s="77"/>
      <c r="E10" s="77"/>
      <c r="F10" s="77"/>
      <c r="G10" s="77"/>
      <c r="H10" s="77">
        <f>SUM(G10)</f>
        <v>0</v>
      </c>
    </row>
    <row r="11" spans="1:8" ht="24.95" customHeight="1">
      <c r="A11" s="106">
        <v>2</v>
      </c>
      <c r="B11" s="107" t="s">
        <v>219</v>
      </c>
      <c r="C11" s="77"/>
      <c r="D11" s="77"/>
      <c r="E11" s="77"/>
      <c r="F11" s="77"/>
      <c r="G11" s="77"/>
      <c r="H11" s="108"/>
    </row>
    <row r="12" spans="1:8" ht="24.95" customHeight="1">
      <c r="A12" s="106">
        <v>3</v>
      </c>
      <c r="B12" s="107" t="s">
        <v>220</v>
      </c>
      <c r="C12" s="77"/>
      <c r="D12" s="77"/>
      <c r="E12" s="77"/>
      <c r="F12" s="77"/>
      <c r="G12" s="77"/>
      <c r="H12" s="108"/>
    </row>
    <row r="13" spans="1:8" ht="24.95" customHeight="1">
      <c r="A13" s="106">
        <v>4</v>
      </c>
      <c r="B13" s="107" t="s">
        <v>221</v>
      </c>
      <c r="C13" s="77"/>
      <c r="D13" s="77"/>
      <c r="E13" s="77"/>
      <c r="F13" s="77"/>
      <c r="G13" s="77"/>
      <c r="H13" s="108"/>
    </row>
    <row r="14" spans="1:8" ht="30.75" customHeight="1" thickBot="1">
      <c r="A14" s="106" t="s">
        <v>6</v>
      </c>
      <c r="B14" s="109" t="s">
        <v>235</v>
      </c>
      <c r="C14" s="98">
        <v>1000000</v>
      </c>
      <c r="D14" s="110"/>
      <c r="E14" s="110"/>
      <c r="F14" s="110"/>
      <c r="G14" s="110">
        <v>-29486784</v>
      </c>
      <c r="H14" s="182">
        <f>C14+G14</f>
        <v>-28486784</v>
      </c>
    </row>
    <row r="15" spans="1:8" ht="24.95" customHeight="1" thickTop="1">
      <c r="A15" s="106">
        <v>1</v>
      </c>
      <c r="B15" s="107" t="s">
        <v>222</v>
      </c>
      <c r="C15" s="77"/>
      <c r="D15" s="77"/>
      <c r="E15" s="77"/>
      <c r="F15" s="77"/>
      <c r="G15" s="80">
        <f>'AKTIV PASIVI'!I43</f>
        <v>-166118566</v>
      </c>
      <c r="H15" s="183">
        <f>G15</f>
        <v>-166118566</v>
      </c>
    </row>
    <row r="16" spans="1:8" ht="24.95" customHeight="1" thickBot="1">
      <c r="A16" s="106">
        <v>2</v>
      </c>
      <c r="B16" s="107" t="s">
        <v>219</v>
      </c>
      <c r="C16" s="77"/>
      <c r="D16" s="77"/>
      <c r="E16" s="77"/>
      <c r="F16" s="77"/>
      <c r="G16" s="77"/>
      <c r="H16" s="111"/>
    </row>
    <row r="17" spans="1:8" ht="24.95" customHeight="1" thickTop="1" thickBot="1">
      <c r="A17" s="106">
        <v>3</v>
      </c>
      <c r="B17" s="107" t="s">
        <v>223</v>
      </c>
      <c r="C17" s="77"/>
      <c r="D17" s="77"/>
      <c r="E17" s="77"/>
      <c r="F17" s="77"/>
      <c r="G17" s="77"/>
      <c r="H17" s="111"/>
    </row>
    <row r="18" spans="1:8" ht="24.95" customHeight="1" thickTop="1" thickBot="1">
      <c r="A18" s="115">
        <v>4</v>
      </c>
      <c r="B18" s="116" t="s">
        <v>224</v>
      </c>
      <c r="C18" s="117"/>
      <c r="D18" s="117"/>
      <c r="E18" s="117"/>
      <c r="F18" s="117"/>
      <c r="G18" s="117"/>
      <c r="H18" s="118"/>
    </row>
    <row r="19" spans="1:8" ht="24.95" customHeight="1" thickBot="1">
      <c r="A19" s="119" t="s">
        <v>7</v>
      </c>
      <c r="B19" s="120" t="s">
        <v>236</v>
      </c>
      <c r="C19" s="121">
        <v>1000000</v>
      </c>
      <c r="D19" s="122"/>
      <c r="E19" s="122"/>
      <c r="F19" s="122"/>
      <c r="G19" s="121">
        <f>SUM(G15:G18)</f>
        <v>-166118566</v>
      </c>
      <c r="H19" s="184">
        <f>H14+H15</f>
        <v>-194605350</v>
      </c>
    </row>
    <row r="20" spans="1:8" ht="24.95" customHeight="1"/>
    <row r="21" spans="1:8" ht="24.95" customHeight="1"/>
    <row r="22" spans="1:8" ht="24.95" customHeight="1"/>
  </sheetData>
  <mergeCells count="2">
    <mergeCell ref="B2:G2"/>
    <mergeCell ref="C5:H5"/>
  </mergeCells>
  <pageMargins left="0.2" right="0.2" top="0.5" bottom="0.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51"/>
  <sheetViews>
    <sheetView view="pageBreakPreview" zoomScaleSheetLayoutView="100" workbookViewId="0">
      <selection activeCell="B3" sqref="B3"/>
    </sheetView>
  </sheetViews>
  <sheetFormatPr defaultRowHeight="12.75"/>
  <cols>
    <col min="1" max="1" width="10.28515625" customWidth="1"/>
    <col min="2" max="2" width="14.7109375" customWidth="1"/>
    <col min="3" max="3" width="14.5703125" customWidth="1"/>
    <col min="4" max="4" width="11.140625" customWidth="1"/>
    <col min="5" max="5" width="15" customWidth="1"/>
    <col min="6" max="6" width="13.140625" customWidth="1"/>
    <col min="7" max="7" width="14" customWidth="1"/>
    <col min="8" max="8" width="5.28515625" customWidth="1"/>
    <col min="9" max="9" width="8" customWidth="1"/>
    <col min="10" max="10" width="8.7109375" customWidth="1"/>
  </cols>
  <sheetData>
    <row r="1" spans="1:10" ht="20.100000000000001" customHeight="1">
      <c r="A1" s="124" t="s">
        <v>12</v>
      </c>
      <c r="B1" s="125"/>
      <c r="C1" s="125"/>
      <c r="D1" s="125"/>
      <c r="E1" s="125"/>
      <c r="F1" s="125"/>
      <c r="G1" s="125"/>
      <c r="H1" s="125"/>
      <c r="I1" s="125"/>
      <c r="J1" s="126"/>
    </row>
    <row r="2" spans="1:10" ht="20.100000000000001" customHeight="1">
      <c r="A2" s="127"/>
      <c r="B2" s="128" t="s">
        <v>13</v>
      </c>
      <c r="C2" s="128"/>
      <c r="D2" s="128"/>
      <c r="E2" s="128"/>
      <c r="F2" s="128"/>
      <c r="G2" s="128"/>
      <c r="H2" s="128"/>
      <c r="I2" s="128"/>
      <c r="J2" s="129"/>
    </row>
    <row r="3" spans="1:10" ht="20.100000000000001" customHeight="1">
      <c r="A3" s="127"/>
      <c r="B3" s="128" t="s">
        <v>14</v>
      </c>
      <c r="C3" s="128"/>
      <c r="D3" s="128"/>
      <c r="E3" s="128"/>
      <c r="F3" s="128"/>
      <c r="G3" s="128"/>
      <c r="H3" s="128"/>
      <c r="I3" s="128"/>
      <c r="J3" s="129"/>
    </row>
    <row r="4" spans="1:10" ht="20.100000000000001" customHeight="1">
      <c r="A4" s="127" t="s">
        <v>15</v>
      </c>
      <c r="B4" s="130"/>
      <c r="C4" s="128"/>
      <c r="D4" s="128"/>
      <c r="E4" s="128"/>
      <c r="F4" s="128"/>
      <c r="G4" s="128"/>
      <c r="H4" s="128"/>
      <c r="I4" s="128"/>
      <c r="J4" s="129"/>
    </row>
    <row r="5" spans="1:10" ht="20.100000000000001" customHeight="1">
      <c r="A5" s="127"/>
      <c r="B5" s="128" t="s">
        <v>16</v>
      </c>
      <c r="C5" s="128"/>
      <c r="D5" s="128"/>
      <c r="E5" s="128"/>
      <c r="F5" s="128"/>
      <c r="G5" s="128"/>
      <c r="H5" s="128"/>
      <c r="I5" s="128"/>
      <c r="J5" s="129"/>
    </row>
    <row r="6" spans="1:10" ht="20.100000000000001" customHeight="1">
      <c r="A6" s="131"/>
      <c r="B6" s="128" t="s">
        <v>17</v>
      </c>
      <c r="C6" s="128"/>
      <c r="D6" s="128"/>
      <c r="E6" s="128"/>
      <c r="F6" s="128"/>
      <c r="G6" s="128"/>
      <c r="H6" s="128"/>
      <c r="I6" s="128"/>
      <c r="J6" s="129"/>
    </row>
    <row r="7" spans="1:10" ht="20.100000000000001" customHeight="1">
      <c r="A7" s="127"/>
      <c r="B7" s="128" t="s">
        <v>18</v>
      </c>
      <c r="C7" s="128"/>
      <c r="D7" s="128"/>
      <c r="E7" s="128"/>
      <c r="F7" s="128"/>
      <c r="G7" s="128"/>
      <c r="H7" s="128"/>
      <c r="I7" s="128"/>
      <c r="J7" s="129"/>
    </row>
    <row r="8" spans="1:10" ht="20.100000000000001" customHeight="1">
      <c r="A8" s="143" t="s">
        <v>19</v>
      </c>
      <c r="B8" s="132" t="s">
        <v>20</v>
      </c>
      <c r="C8" s="128"/>
      <c r="D8" s="128"/>
      <c r="E8" s="128"/>
      <c r="F8" s="128"/>
      <c r="G8" s="128"/>
      <c r="H8" s="128"/>
      <c r="I8" s="128"/>
      <c r="J8" s="129"/>
    </row>
    <row r="9" spans="1:10" ht="20.100000000000001" customHeight="1">
      <c r="A9" s="133"/>
      <c r="B9" s="128"/>
      <c r="C9" s="128"/>
      <c r="D9" s="128"/>
      <c r="E9" s="128"/>
      <c r="F9" s="128"/>
      <c r="G9" s="128"/>
      <c r="H9" s="128"/>
      <c r="I9" s="128"/>
      <c r="J9" s="129"/>
    </row>
    <row r="10" spans="1:10" ht="20.100000000000001" customHeight="1">
      <c r="A10" s="134">
        <v>1</v>
      </c>
      <c r="B10" s="135" t="s">
        <v>21</v>
      </c>
      <c r="C10" s="128"/>
      <c r="D10" s="128"/>
      <c r="E10" s="128"/>
      <c r="F10" s="128"/>
      <c r="G10" s="128"/>
      <c r="H10" s="128"/>
      <c r="I10" s="128"/>
      <c r="J10" s="129"/>
    </row>
    <row r="11" spans="1:10" ht="20.100000000000001" customHeight="1">
      <c r="A11" s="134">
        <v>2</v>
      </c>
      <c r="B11" s="128" t="s">
        <v>22</v>
      </c>
      <c r="C11" s="128"/>
      <c r="D11" s="128"/>
      <c r="E11" s="128"/>
      <c r="F11" s="128"/>
      <c r="G11" s="128"/>
      <c r="H11" s="128"/>
      <c r="I11" s="128"/>
      <c r="J11" s="129"/>
    </row>
    <row r="12" spans="1:10" ht="20.100000000000001" customHeight="1">
      <c r="A12" s="127">
        <v>3</v>
      </c>
      <c r="B12" s="128" t="s">
        <v>23</v>
      </c>
      <c r="C12" s="128"/>
      <c r="D12" s="128"/>
      <c r="E12" s="128"/>
      <c r="F12" s="128"/>
      <c r="G12" s="128"/>
      <c r="H12" s="128"/>
      <c r="I12" s="128"/>
      <c r="J12" s="129"/>
    </row>
    <row r="13" spans="1:10" ht="20.100000000000001" customHeight="1">
      <c r="A13" s="127">
        <v>4</v>
      </c>
      <c r="B13" s="128" t="s">
        <v>24</v>
      </c>
      <c r="C13" s="128"/>
      <c r="D13" s="128"/>
      <c r="E13" s="128"/>
      <c r="F13" s="128"/>
      <c r="G13" s="128"/>
      <c r="H13" s="128"/>
      <c r="I13" s="128"/>
      <c r="J13" s="129"/>
    </row>
    <row r="14" spans="1:10" ht="20.100000000000001" customHeight="1">
      <c r="A14" s="127"/>
      <c r="B14" s="135" t="s">
        <v>25</v>
      </c>
      <c r="C14" s="128"/>
      <c r="D14" s="128"/>
      <c r="E14" s="128"/>
      <c r="F14" s="128"/>
      <c r="G14" s="128"/>
      <c r="H14" s="128"/>
      <c r="I14" s="128"/>
      <c r="J14" s="129"/>
    </row>
    <row r="15" spans="1:10" ht="20.100000000000001" customHeight="1">
      <c r="A15" s="127" t="s">
        <v>26</v>
      </c>
      <c r="B15" s="128"/>
      <c r="C15" s="128"/>
      <c r="D15" s="128"/>
      <c r="E15" s="128"/>
      <c r="F15" s="128"/>
      <c r="G15" s="128"/>
      <c r="H15" s="128"/>
      <c r="I15" s="128"/>
      <c r="J15" s="129"/>
    </row>
    <row r="16" spans="1:10" ht="20.100000000000001" customHeight="1">
      <c r="A16" s="127"/>
      <c r="B16" s="135" t="s">
        <v>27</v>
      </c>
      <c r="C16" s="128"/>
      <c r="D16" s="128"/>
      <c r="E16" s="128"/>
      <c r="F16" s="128"/>
      <c r="G16" s="128"/>
      <c r="H16" s="128"/>
      <c r="I16" s="128"/>
      <c r="J16" s="129"/>
    </row>
    <row r="17" spans="1:10" ht="20.100000000000001" customHeight="1">
      <c r="A17" s="127" t="s">
        <v>28</v>
      </c>
      <c r="B17" s="128"/>
      <c r="C17" s="128"/>
      <c r="D17" s="128"/>
      <c r="E17" s="128"/>
      <c r="F17" s="128"/>
      <c r="G17" s="128"/>
      <c r="H17" s="128"/>
      <c r="I17" s="128"/>
      <c r="J17" s="129"/>
    </row>
    <row r="18" spans="1:10" ht="20.100000000000001" customHeight="1">
      <c r="A18" s="127"/>
      <c r="B18" s="135" t="s">
        <v>29</v>
      </c>
      <c r="C18" s="128"/>
      <c r="D18" s="128"/>
      <c r="E18" s="128"/>
      <c r="F18" s="128"/>
      <c r="G18" s="128"/>
      <c r="H18" s="128"/>
      <c r="I18" s="128"/>
      <c r="J18" s="129"/>
    </row>
    <row r="19" spans="1:10" ht="20.100000000000001" customHeight="1">
      <c r="A19" s="127" t="s">
        <v>30</v>
      </c>
      <c r="B19" s="128"/>
      <c r="C19" s="128"/>
      <c r="D19" s="128"/>
      <c r="E19" s="128"/>
      <c r="F19" s="128"/>
      <c r="G19" s="128"/>
      <c r="H19" s="128"/>
      <c r="I19" s="128"/>
      <c r="J19" s="129"/>
    </row>
    <row r="20" spans="1:10" ht="20.100000000000001" customHeight="1">
      <c r="A20" s="127"/>
      <c r="B20" s="128" t="s">
        <v>31</v>
      </c>
      <c r="C20" s="128"/>
      <c r="D20" s="128"/>
      <c r="E20" s="128"/>
      <c r="F20" s="128"/>
      <c r="G20" s="128"/>
      <c r="H20" s="128"/>
      <c r="I20" s="128"/>
      <c r="J20" s="129"/>
    </row>
    <row r="21" spans="1:10" ht="20.100000000000001" customHeight="1">
      <c r="A21" s="127" t="s">
        <v>32</v>
      </c>
      <c r="B21" s="128"/>
      <c r="C21" s="128"/>
      <c r="D21" s="128"/>
      <c r="E21" s="128"/>
      <c r="F21" s="128"/>
      <c r="G21" s="128"/>
      <c r="H21" s="128"/>
      <c r="I21" s="128"/>
      <c r="J21" s="129"/>
    </row>
    <row r="22" spans="1:10" ht="20.100000000000001" customHeight="1">
      <c r="A22" s="131" t="s">
        <v>33</v>
      </c>
      <c r="B22" s="128"/>
      <c r="C22" s="128"/>
      <c r="D22" s="128"/>
      <c r="E22" s="128"/>
      <c r="F22" s="128"/>
      <c r="G22" s="128"/>
      <c r="H22" s="128"/>
      <c r="I22" s="128"/>
      <c r="J22" s="129"/>
    </row>
    <row r="23" spans="1:10" ht="20.100000000000001" customHeight="1">
      <c r="A23" s="127"/>
      <c r="B23" s="128" t="s">
        <v>34</v>
      </c>
      <c r="C23" s="128"/>
      <c r="D23" s="128"/>
      <c r="E23" s="128"/>
      <c r="F23" s="128"/>
      <c r="G23" s="128"/>
      <c r="H23" s="128"/>
      <c r="I23" s="128"/>
      <c r="J23" s="129"/>
    </row>
    <row r="24" spans="1:10" ht="20.100000000000001" customHeight="1">
      <c r="A24" s="131" t="s">
        <v>35</v>
      </c>
      <c r="B24" s="128"/>
      <c r="C24" s="128"/>
      <c r="D24" s="128"/>
      <c r="E24" s="128"/>
      <c r="F24" s="128"/>
      <c r="G24" s="128"/>
      <c r="H24" s="128"/>
      <c r="I24" s="128"/>
      <c r="J24" s="129"/>
    </row>
    <row r="25" spans="1:10" ht="20.100000000000001" customHeight="1">
      <c r="A25" s="127"/>
      <c r="B25" s="128" t="s">
        <v>36</v>
      </c>
      <c r="C25" s="128"/>
      <c r="D25" s="128"/>
      <c r="E25" s="128"/>
      <c r="F25" s="128"/>
      <c r="G25" s="128"/>
      <c r="H25" s="128"/>
      <c r="I25" s="128"/>
      <c r="J25" s="129"/>
    </row>
    <row r="26" spans="1:10" ht="20.100000000000001" customHeight="1">
      <c r="A26" s="131" t="s">
        <v>37</v>
      </c>
      <c r="B26" s="128"/>
      <c r="C26" s="128"/>
      <c r="D26" s="128"/>
      <c r="E26" s="128"/>
      <c r="F26" s="128"/>
      <c r="G26" s="128"/>
      <c r="H26" s="128"/>
      <c r="I26" s="128"/>
      <c r="J26" s="129"/>
    </row>
    <row r="27" spans="1:10" ht="20.100000000000001" customHeight="1">
      <c r="A27" s="127" t="s">
        <v>38</v>
      </c>
      <c r="B27" s="128" t="s">
        <v>39</v>
      </c>
      <c r="C27" s="128"/>
      <c r="D27" s="128"/>
      <c r="E27" s="128"/>
      <c r="F27" s="128"/>
      <c r="G27" s="128"/>
      <c r="H27" s="128"/>
      <c r="I27" s="128"/>
      <c r="J27" s="129"/>
    </row>
    <row r="28" spans="1:10" ht="20.100000000000001" customHeight="1">
      <c r="A28" s="127"/>
      <c r="B28" s="135" t="s">
        <v>40</v>
      </c>
      <c r="C28" s="128"/>
      <c r="D28" s="128"/>
      <c r="E28" s="128"/>
      <c r="F28" s="128"/>
      <c r="G28" s="128"/>
      <c r="H28" s="128"/>
      <c r="I28" s="128"/>
      <c r="J28" s="129"/>
    </row>
    <row r="29" spans="1:10" ht="20.100000000000001" customHeight="1">
      <c r="A29" s="131" t="s">
        <v>41</v>
      </c>
      <c r="B29" s="128"/>
      <c r="C29" s="128"/>
      <c r="D29" s="128"/>
      <c r="E29" s="128"/>
      <c r="F29" s="128"/>
      <c r="G29" s="128"/>
      <c r="H29" s="128"/>
      <c r="I29" s="128"/>
      <c r="J29" s="129"/>
    </row>
    <row r="30" spans="1:10" ht="20.100000000000001" customHeight="1">
      <c r="A30" s="127"/>
      <c r="B30" s="135" t="s">
        <v>42</v>
      </c>
      <c r="C30" s="128"/>
      <c r="D30" s="128"/>
      <c r="E30" s="128"/>
      <c r="F30" s="128"/>
      <c r="G30" s="128"/>
      <c r="H30" s="128"/>
      <c r="I30" s="128"/>
      <c r="J30" s="129"/>
    </row>
    <row r="31" spans="1:10" ht="20.100000000000001" customHeight="1">
      <c r="A31" s="127"/>
      <c r="B31" s="135" t="s">
        <v>43</v>
      </c>
      <c r="C31" s="128"/>
      <c r="D31" s="128"/>
      <c r="E31" s="128"/>
      <c r="F31" s="128"/>
      <c r="G31" s="128"/>
      <c r="H31" s="128"/>
      <c r="I31" s="128"/>
      <c r="J31" s="129"/>
    </row>
    <row r="32" spans="1:10" ht="20.100000000000001" customHeight="1">
      <c r="A32" s="127"/>
      <c r="B32" s="135" t="s">
        <v>44</v>
      </c>
      <c r="C32" s="128"/>
      <c r="D32" s="128"/>
      <c r="E32" s="128"/>
      <c r="F32" s="128"/>
      <c r="G32" s="128"/>
      <c r="H32" s="128"/>
      <c r="I32" s="128"/>
      <c r="J32" s="129"/>
    </row>
    <row r="33" spans="1:16" ht="20.100000000000001" customHeight="1">
      <c r="A33" s="127"/>
      <c r="B33" s="135" t="s">
        <v>45</v>
      </c>
      <c r="C33" s="128"/>
      <c r="D33" s="128"/>
      <c r="E33" s="128"/>
      <c r="F33" s="128"/>
      <c r="G33" s="128"/>
      <c r="H33" s="128"/>
      <c r="I33" s="128"/>
      <c r="J33" s="129"/>
    </row>
    <row r="34" spans="1:16" ht="20.100000000000001" customHeight="1">
      <c r="A34" s="143" t="s">
        <v>46</v>
      </c>
      <c r="B34" s="132" t="s">
        <v>47</v>
      </c>
      <c r="C34" s="128"/>
      <c r="D34" s="128"/>
      <c r="E34" s="128"/>
      <c r="F34" s="128"/>
      <c r="G34" s="128"/>
      <c r="H34" s="128"/>
      <c r="I34" s="128"/>
      <c r="J34" s="129"/>
    </row>
    <row r="35" spans="1:16" ht="20.100000000000001" customHeight="1">
      <c r="A35" s="127"/>
      <c r="B35" s="135" t="s">
        <v>48</v>
      </c>
      <c r="C35" s="128"/>
      <c r="D35" s="128"/>
      <c r="E35" s="128"/>
      <c r="F35" s="128"/>
      <c r="G35" s="128"/>
      <c r="H35" s="128"/>
      <c r="I35" s="128"/>
      <c r="J35" s="129"/>
    </row>
    <row r="36" spans="1:16" ht="20.100000000000001" customHeight="1">
      <c r="A36" s="127" t="s">
        <v>49</v>
      </c>
      <c r="B36" s="128"/>
      <c r="C36" s="128"/>
      <c r="D36" s="128"/>
      <c r="E36" s="128"/>
      <c r="F36" s="128"/>
      <c r="G36" s="128"/>
      <c r="H36" s="128"/>
      <c r="I36" s="128"/>
      <c r="J36" s="129"/>
    </row>
    <row r="37" spans="1:16" ht="20.100000000000001" customHeight="1">
      <c r="A37" s="127"/>
      <c r="B37" s="128" t="s">
        <v>50</v>
      </c>
      <c r="C37" s="128"/>
      <c r="D37" s="128"/>
      <c r="E37" s="128"/>
      <c r="F37" s="128"/>
      <c r="G37" s="128"/>
      <c r="H37" s="128"/>
      <c r="I37" s="128"/>
      <c r="J37" s="129"/>
    </row>
    <row r="38" spans="1:16" ht="20.100000000000001" customHeight="1">
      <c r="A38" s="127" t="s">
        <v>51</v>
      </c>
      <c r="B38" s="128"/>
      <c r="C38" s="128"/>
      <c r="D38" s="128"/>
      <c r="E38" s="128"/>
      <c r="F38" s="128"/>
      <c r="G38" s="128"/>
      <c r="H38" s="128"/>
      <c r="I38" s="128"/>
      <c r="J38" s="129"/>
    </row>
    <row r="39" spans="1:16" ht="20.100000000000001" customHeight="1">
      <c r="A39" s="127"/>
      <c r="B39" s="128" t="s">
        <v>52</v>
      </c>
      <c r="C39" s="128"/>
      <c r="D39" s="128"/>
      <c r="E39" s="128"/>
      <c r="F39" s="128"/>
      <c r="G39" s="128"/>
      <c r="H39" s="128"/>
      <c r="I39" s="128"/>
      <c r="J39" s="129"/>
    </row>
    <row r="40" spans="1:16" ht="20.100000000000001" customHeight="1">
      <c r="A40" s="127" t="s">
        <v>53</v>
      </c>
      <c r="B40" s="128"/>
      <c r="C40" s="128"/>
      <c r="D40" s="128"/>
      <c r="E40" s="128"/>
      <c r="F40" s="128"/>
      <c r="G40" s="128"/>
      <c r="H40" s="128"/>
      <c r="I40" s="128"/>
      <c r="J40" s="129"/>
    </row>
    <row r="41" spans="1:16" ht="20.100000000000001" customHeight="1">
      <c r="A41" s="127"/>
      <c r="B41" s="128" t="s">
        <v>54</v>
      </c>
      <c r="C41" s="128"/>
      <c r="D41" s="128"/>
      <c r="E41" s="128"/>
      <c r="F41" s="128"/>
      <c r="G41" s="128"/>
      <c r="H41" s="128"/>
      <c r="I41" s="128"/>
      <c r="J41" s="129"/>
    </row>
    <row r="42" spans="1:16" ht="20.100000000000001" customHeight="1">
      <c r="A42" s="127" t="s">
        <v>55</v>
      </c>
      <c r="B42" s="128"/>
      <c r="C42" s="128"/>
      <c r="D42" s="128"/>
      <c r="E42" s="128"/>
      <c r="F42" s="128"/>
      <c r="G42" s="128"/>
      <c r="H42" s="128"/>
      <c r="I42" s="128"/>
      <c r="J42" s="129"/>
    </row>
    <row r="43" spans="1:16" ht="20.100000000000001" customHeight="1">
      <c r="A43" s="127"/>
      <c r="B43" s="128"/>
      <c r="C43" s="128"/>
      <c r="D43" s="128"/>
      <c r="E43" s="128"/>
      <c r="F43" s="128"/>
      <c r="G43" s="128"/>
      <c r="H43" s="128"/>
      <c r="I43" s="128"/>
      <c r="J43" s="129"/>
    </row>
    <row r="44" spans="1:16" ht="20.100000000000001" customHeight="1">
      <c r="A44" s="127"/>
      <c r="B44" s="128"/>
      <c r="C44" s="128"/>
      <c r="E44" s="130"/>
      <c r="F44" s="130"/>
      <c r="G44" s="128"/>
      <c r="H44" s="128"/>
      <c r="I44" s="128"/>
      <c r="J44" s="129"/>
    </row>
    <row r="45" spans="1:16" ht="20.100000000000001" customHeight="1">
      <c r="A45" s="127"/>
      <c r="B45" s="128"/>
      <c r="C45" s="128"/>
      <c r="D45" s="136"/>
      <c r="I45" s="128"/>
      <c r="J45" s="129"/>
    </row>
    <row r="46" spans="1:16" ht="20.100000000000001" customHeight="1">
      <c r="A46" s="127"/>
      <c r="B46" s="128"/>
      <c r="C46" s="128"/>
      <c r="D46" s="135" t="s">
        <v>56</v>
      </c>
      <c r="E46" s="128"/>
      <c r="F46" s="128"/>
      <c r="G46" s="128"/>
      <c r="H46" s="128"/>
      <c r="I46" s="128"/>
      <c r="J46" s="129"/>
      <c r="O46" s="53"/>
    </row>
    <row r="47" spans="1:16" ht="20.100000000000001" customHeight="1">
      <c r="A47" s="127"/>
      <c r="B47" s="128"/>
      <c r="C47" s="137"/>
      <c r="D47" s="137"/>
      <c r="E47" s="128"/>
      <c r="F47" s="128"/>
      <c r="G47" s="231" t="s">
        <v>283</v>
      </c>
      <c r="H47" s="231"/>
      <c r="I47" s="128"/>
      <c r="J47" s="129"/>
      <c r="P47" s="53"/>
    </row>
    <row r="48" spans="1:16" ht="20.100000000000001" customHeight="1">
      <c r="A48" s="127"/>
      <c r="C48" s="128"/>
      <c r="F48" s="130"/>
      <c r="G48" s="130"/>
      <c r="H48" s="138"/>
      <c r="I48" s="128"/>
      <c r="J48" s="129"/>
    </row>
    <row r="49" spans="1:11" ht="20.100000000000001" customHeight="1">
      <c r="A49" s="127"/>
      <c r="B49" s="135" t="s">
        <v>57</v>
      </c>
      <c r="C49" s="128"/>
      <c r="F49" s="128"/>
      <c r="G49" s="128"/>
      <c r="H49" s="128"/>
      <c r="I49" s="128"/>
      <c r="J49" s="129"/>
    </row>
    <row r="50" spans="1:11" ht="20.100000000000001" customHeight="1" thickBot="1">
      <c r="A50" s="139"/>
      <c r="B50" s="140"/>
      <c r="C50" s="141"/>
      <c r="D50" s="141"/>
      <c r="E50" s="141"/>
      <c r="F50" s="141"/>
      <c r="G50" s="141"/>
      <c r="H50" s="141"/>
      <c r="I50" s="141"/>
      <c r="J50" s="142"/>
      <c r="K50" s="53" t="s">
        <v>275</v>
      </c>
    </row>
    <row r="51" spans="1:11">
      <c r="A51" s="47"/>
      <c r="B51" s="47"/>
      <c r="C51" s="47"/>
      <c r="D51" s="47"/>
      <c r="E51" s="47"/>
      <c r="F51" s="47"/>
      <c r="G51" s="47"/>
      <c r="H51" s="47"/>
      <c r="I51" s="47"/>
      <c r="J51" s="47"/>
    </row>
  </sheetData>
  <mergeCells count="1">
    <mergeCell ref="G47:H47"/>
  </mergeCells>
  <pageMargins left="0.2" right="0.2" top="0.5" bottom="0.5" header="0.3" footer="0.3"/>
  <pageSetup paperSize="9" scale="84" orientation="portrait" r:id="rId1"/>
  <rowBreaks count="1" manualBreakCount="1">
    <brk id="47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H40"/>
  <sheetViews>
    <sheetView view="pageBreakPreview" topLeftCell="B1" zoomScaleSheetLayoutView="100" workbookViewId="0">
      <selection activeCell="F38" sqref="F38"/>
    </sheetView>
  </sheetViews>
  <sheetFormatPr defaultRowHeight="12.75"/>
  <cols>
    <col min="1" max="1" width="21.85546875" style="53" customWidth="1"/>
    <col min="2" max="2" width="25.5703125" style="53" customWidth="1"/>
    <col min="3" max="4" width="9.140625" style="53"/>
    <col min="5" max="5" width="14.85546875" style="53" customWidth="1"/>
    <col min="6" max="6" width="17.28515625" style="53" customWidth="1"/>
    <col min="7" max="16384" width="9.140625" style="53"/>
  </cols>
  <sheetData>
    <row r="1" spans="1:8" ht="20.25">
      <c r="B1" s="232" t="s">
        <v>276</v>
      </c>
      <c r="C1" s="232"/>
      <c r="D1" s="232"/>
      <c r="E1" s="232"/>
      <c r="F1" s="232"/>
    </row>
    <row r="2" spans="1:8">
      <c r="C2" s="62"/>
    </row>
    <row r="3" spans="1:8" ht="20.25">
      <c r="A3" s="147" t="s">
        <v>246</v>
      </c>
      <c r="B3" s="148" t="s">
        <v>284</v>
      </c>
      <c r="C3" s="62"/>
    </row>
    <row r="4" spans="1:8" ht="20.100000000000001" customHeight="1"/>
    <row r="5" spans="1:8" ht="20.100000000000001" customHeight="1">
      <c r="C5" s="63"/>
      <c r="D5" s="63"/>
    </row>
    <row r="6" spans="1:8" s="49" customFormat="1" ht="20.100000000000001" customHeight="1">
      <c r="A6" s="146" t="s">
        <v>274</v>
      </c>
      <c r="B6" s="146" t="s">
        <v>247</v>
      </c>
      <c r="C6" s="146" t="s">
        <v>248</v>
      </c>
      <c r="D6" s="146" t="s">
        <v>249</v>
      </c>
      <c r="E6" s="146" t="s">
        <v>250</v>
      </c>
      <c r="F6" s="146" t="s">
        <v>244</v>
      </c>
    </row>
    <row r="7" spans="1:8" ht="20.100000000000001" customHeight="1">
      <c r="A7" s="66"/>
      <c r="B7" s="67"/>
      <c r="C7" s="68"/>
      <c r="D7" s="69"/>
      <c r="E7" s="70"/>
      <c r="F7" s="70"/>
      <c r="G7" s="47"/>
    </row>
    <row r="8" spans="1:8" ht="20.100000000000001" customHeight="1">
      <c r="A8" s="71"/>
      <c r="B8" s="67"/>
      <c r="C8" s="68"/>
      <c r="D8" s="69"/>
      <c r="E8" s="70"/>
      <c r="F8" s="70"/>
      <c r="G8" s="47"/>
    </row>
    <row r="9" spans="1:8" ht="20.100000000000001" customHeight="1">
      <c r="A9" s="66"/>
      <c r="B9" s="67"/>
      <c r="C9" s="68"/>
      <c r="D9" s="69"/>
      <c r="E9" s="70"/>
      <c r="F9" s="70"/>
      <c r="G9" s="47"/>
    </row>
    <row r="10" spans="1:8" ht="20.100000000000001" customHeight="1">
      <c r="A10" s="71"/>
      <c r="B10" s="67"/>
      <c r="C10" s="68"/>
      <c r="D10" s="69"/>
      <c r="E10" s="70"/>
      <c r="F10" s="70"/>
      <c r="G10" s="47"/>
    </row>
    <row r="11" spans="1:8" ht="20.100000000000001" customHeight="1">
      <c r="A11" s="66"/>
      <c r="B11" s="67"/>
      <c r="C11" s="68"/>
      <c r="D11" s="69"/>
      <c r="E11" s="70"/>
      <c r="F11" s="70"/>
      <c r="G11" s="47"/>
    </row>
    <row r="12" spans="1:8" ht="20.100000000000001" customHeight="1">
      <c r="A12" s="71"/>
      <c r="B12" s="67"/>
      <c r="C12" s="68"/>
      <c r="D12" s="69"/>
      <c r="E12" s="70"/>
      <c r="F12" s="70"/>
      <c r="G12" s="47"/>
    </row>
    <row r="13" spans="1:8" ht="20.100000000000001" customHeight="1">
      <c r="A13" s="66"/>
      <c r="B13" s="67"/>
      <c r="C13" s="68"/>
      <c r="D13" s="69"/>
      <c r="E13" s="70"/>
      <c r="F13" s="70"/>
      <c r="G13" s="47"/>
    </row>
    <row r="14" spans="1:8" ht="20.100000000000001" customHeight="1">
      <c r="A14" s="71"/>
      <c r="B14" s="67"/>
      <c r="C14" s="68"/>
      <c r="D14" s="69"/>
      <c r="E14" s="70"/>
      <c r="F14" s="70"/>
      <c r="G14" s="47"/>
      <c r="H14" s="64"/>
    </row>
    <row r="15" spans="1:8" ht="20.100000000000001" customHeight="1">
      <c r="A15" s="66"/>
      <c r="B15" s="67"/>
      <c r="C15" s="68"/>
      <c r="D15" s="69"/>
      <c r="E15" s="70"/>
      <c r="F15" s="70"/>
      <c r="G15" s="47"/>
    </row>
    <row r="16" spans="1:8" ht="20.100000000000001" customHeight="1">
      <c r="A16" s="71"/>
      <c r="B16" s="67"/>
      <c r="C16" s="68"/>
      <c r="D16" s="69"/>
      <c r="E16" s="70"/>
      <c r="F16" s="70"/>
      <c r="G16" s="47"/>
    </row>
    <row r="17" spans="1:8" ht="20.100000000000001" customHeight="1">
      <c r="A17" s="66"/>
      <c r="B17" s="67"/>
      <c r="C17" s="68"/>
      <c r="D17" s="69"/>
      <c r="E17" s="70"/>
      <c r="F17" s="70"/>
      <c r="G17" s="47"/>
    </row>
    <row r="18" spans="1:8" ht="20.100000000000001" customHeight="1">
      <c r="A18" s="71"/>
      <c r="B18" s="67"/>
      <c r="C18" s="68"/>
      <c r="D18" s="69"/>
      <c r="E18" s="70"/>
      <c r="F18" s="70"/>
      <c r="G18" s="47"/>
    </row>
    <row r="19" spans="1:8" ht="20.100000000000001" customHeight="1">
      <c r="A19" s="66"/>
      <c r="B19" s="67"/>
      <c r="C19" s="68"/>
      <c r="D19" s="69"/>
      <c r="E19" s="70"/>
      <c r="F19" s="70"/>
      <c r="G19" s="47"/>
    </row>
    <row r="20" spans="1:8" ht="20.100000000000001" customHeight="1">
      <c r="A20" s="71"/>
      <c r="B20" s="67"/>
      <c r="C20" s="68"/>
      <c r="D20" s="69"/>
      <c r="E20" s="70"/>
      <c r="F20" s="70"/>
      <c r="G20" s="47"/>
    </row>
    <row r="21" spans="1:8" ht="20.100000000000001" customHeight="1">
      <c r="A21" s="66"/>
      <c r="B21" s="67"/>
      <c r="C21" s="68"/>
      <c r="D21" s="69"/>
      <c r="E21" s="70"/>
      <c r="F21" s="70"/>
      <c r="G21" s="47"/>
      <c r="H21" s="65"/>
    </row>
    <row r="22" spans="1:8" ht="20.100000000000001" customHeight="1">
      <c r="A22" s="71"/>
      <c r="B22" s="67"/>
      <c r="C22" s="68"/>
      <c r="D22" s="69"/>
      <c r="E22" s="70"/>
      <c r="F22" s="70"/>
      <c r="G22" s="47"/>
    </row>
    <row r="23" spans="1:8" ht="20.100000000000001" customHeight="1">
      <c r="A23" s="66"/>
      <c r="B23" s="67"/>
      <c r="C23" s="68"/>
      <c r="D23" s="69"/>
      <c r="E23" s="70"/>
      <c r="F23" s="70"/>
      <c r="G23" s="47"/>
    </row>
    <row r="24" spans="1:8" ht="20.100000000000001" customHeight="1">
      <c r="A24" s="71"/>
      <c r="B24" s="67"/>
      <c r="C24" s="68"/>
      <c r="D24" s="69"/>
      <c r="E24" s="70"/>
      <c r="F24" s="70"/>
      <c r="G24" s="47"/>
    </row>
    <row r="25" spans="1:8" ht="20.100000000000001" customHeight="1">
      <c r="A25" s="66"/>
      <c r="B25" s="67"/>
      <c r="C25" s="68"/>
      <c r="D25" s="69"/>
      <c r="E25" s="70"/>
      <c r="F25" s="70"/>
      <c r="G25" s="47"/>
    </row>
    <row r="26" spans="1:8" ht="20.100000000000001" customHeight="1">
      <c r="A26" s="71"/>
      <c r="B26" s="67"/>
      <c r="C26" s="68"/>
      <c r="D26" s="69"/>
      <c r="E26" s="70"/>
      <c r="F26" s="70"/>
      <c r="G26" s="47"/>
    </row>
    <row r="27" spans="1:8" ht="20.100000000000001" customHeight="1">
      <c r="A27" s="66"/>
      <c r="B27" s="67"/>
      <c r="C27" s="68"/>
      <c r="D27" s="69"/>
      <c r="E27" s="70"/>
      <c r="F27" s="70"/>
      <c r="G27" s="47"/>
    </row>
    <row r="28" spans="1:8" ht="20.100000000000001" customHeight="1">
      <c r="A28" s="71"/>
      <c r="B28" s="67"/>
      <c r="C28" s="68"/>
      <c r="D28" s="69"/>
      <c r="E28" s="70"/>
      <c r="F28" s="70"/>
      <c r="G28" s="47"/>
    </row>
    <row r="29" spans="1:8" ht="20.100000000000001" customHeight="1">
      <c r="A29" s="66"/>
      <c r="B29" s="67"/>
      <c r="C29" s="68"/>
      <c r="D29" s="69"/>
      <c r="E29" s="70"/>
      <c r="F29" s="70"/>
      <c r="G29" s="47"/>
    </row>
    <row r="30" spans="1:8" ht="20.100000000000001" customHeight="1">
      <c r="A30" s="71"/>
      <c r="B30" s="67"/>
      <c r="C30" s="68"/>
      <c r="D30" s="69"/>
      <c r="E30" s="70"/>
      <c r="F30" s="70"/>
      <c r="G30" s="47"/>
    </row>
    <row r="31" spans="1:8" ht="20.100000000000001" customHeight="1">
      <c r="A31" s="66"/>
      <c r="B31" s="67"/>
      <c r="C31" s="68"/>
      <c r="D31" s="69"/>
      <c r="E31" s="70"/>
      <c r="F31" s="70"/>
      <c r="G31" s="47"/>
    </row>
    <row r="32" spans="1:8" ht="20.100000000000001" customHeight="1">
      <c r="A32" s="71"/>
      <c r="B32" s="67"/>
      <c r="C32" s="68"/>
      <c r="D32" s="69"/>
      <c r="E32" s="70"/>
      <c r="F32" s="70"/>
      <c r="G32" s="47"/>
    </row>
    <row r="33" spans="1:7" ht="20.100000000000001" customHeight="1">
      <c r="A33" s="66"/>
      <c r="B33" s="67"/>
      <c r="C33" s="68"/>
      <c r="D33" s="69"/>
      <c r="E33" s="70"/>
      <c r="F33" s="70"/>
      <c r="G33" s="47"/>
    </row>
    <row r="34" spans="1:7" ht="20.100000000000001" customHeight="1">
      <c r="A34" s="71"/>
      <c r="B34" s="67"/>
      <c r="C34" s="68"/>
      <c r="D34" s="69"/>
      <c r="E34" s="70"/>
      <c r="F34" s="70"/>
      <c r="G34" s="47"/>
    </row>
    <row r="35" spans="1:7" ht="20.100000000000001" customHeight="1">
      <c r="A35" s="66"/>
      <c r="B35" s="67"/>
      <c r="C35" s="68"/>
      <c r="D35" s="69"/>
      <c r="E35" s="70"/>
      <c r="F35" s="70"/>
      <c r="G35" s="47"/>
    </row>
    <row r="36" spans="1:7" ht="20.100000000000001" customHeight="1">
      <c r="A36" s="71"/>
      <c r="B36" s="67"/>
      <c r="C36" s="68"/>
      <c r="D36" s="69"/>
      <c r="E36" s="70"/>
      <c r="F36" s="70"/>
      <c r="G36" s="47"/>
    </row>
    <row r="37" spans="1:7" ht="20.100000000000001" customHeight="1">
      <c r="A37" s="66"/>
      <c r="B37" s="67"/>
      <c r="C37" s="68"/>
      <c r="D37" s="69"/>
      <c r="E37" s="70"/>
      <c r="F37" s="70"/>
      <c r="G37" s="47"/>
    </row>
    <row r="38" spans="1:7" ht="20.100000000000001" customHeight="1">
      <c r="A38" s="47"/>
      <c r="B38" s="47"/>
      <c r="C38" s="47"/>
      <c r="D38" s="47"/>
      <c r="E38" s="144" t="s">
        <v>2</v>
      </c>
      <c r="F38" s="72">
        <f>SUM(F7:F37)</f>
        <v>0</v>
      </c>
      <c r="G38" s="47"/>
    </row>
    <row r="39" spans="1:7" ht="20.100000000000001" customHeight="1"/>
    <row r="40" spans="1:7" ht="20.100000000000001" customHeight="1">
      <c r="E40" s="145" t="s">
        <v>283</v>
      </c>
    </row>
  </sheetData>
  <mergeCells count="1">
    <mergeCell ref="B1:F1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FAQJA 1</vt:lpstr>
      <vt:lpstr>AKTIV PASIVI</vt:lpstr>
      <vt:lpstr>PASH 1</vt:lpstr>
      <vt:lpstr>CASH DIREKT</vt:lpstr>
      <vt:lpstr>CASH INDIREKT</vt:lpstr>
      <vt:lpstr>KAPITALI KONS</vt:lpstr>
      <vt:lpstr>KAPITALI PAKONS</vt:lpstr>
      <vt:lpstr>SHENIMET</vt:lpstr>
      <vt:lpstr>INVENTARI MALLRAVE</vt:lpstr>
      <vt:lpstr>INVENTARI MJETEVE</vt:lpstr>
      <vt:lpstr>PASQYRA AMORTIZIMIT</vt:lpstr>
      <vt:lpstr>DEKLARAT PER KAP.DHE KONTAB.</vt:lpstr>
      <vt:lpstr>'CASH DIREKT'!Print_Area</vt:lpstr>
      <vt:lpstr>'DEKLARAT PER KAP.DHE KONTAB.'!Print_Area</vt:lpstr>
      <vt:lpstr>'FAQJA 1'!Print_Area</vt:lpstr>
      <vt:lpstr>'INVENTARI MJETEVE'!Print_Area</vt:lpstr>
      <vt:lpstr>'KAPITALI KONS'!Print_Area</vt:lpstr>
      <vt:lpstr>'KAPITALI PAKONS'!Print_Area</vt:lpstr>
      <vt:lpstr>'PASH 1'!Print_Area</vt:lpstr>
      <vt:lpstr>'PASQYRA AMORTIZIMIT'!Print_Area</vt:lpstr>
      <vt:lpstr>SHENIMET!Print_Area</vt:lpstr>
    </vt:vector>
  </TitlesOfParts>
  <Manager>B.Zeqiri</Manager>
  <Company>Private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Ditarët për firmat e ndërtimit.</dc:title>
  <dc:subject>Hyrjet,arka,banka ,centralizatori.</dc:subject>
  <dc:creator>B.Zeqiri</dc:creator>
  <cp:keywords>Në ndihmë të financierëve.</cp:keywords>
  <dc:description>Shumat e ditareve kalojne automatikisht tek centralizatori.çdo ndryshim llogarie duhet të ndryshohet edhe në centralizator.Ditarët , totali përmbledhës në fund kalon automatikisht tek cent.</dc:description>
  <cp:lastModifiedBy>renato.qoshja</cp:lastModifiedBy>
  <cp:lastPrinted>2014-03-27T11:12:26Z</cp:lastPrinted>
  <dcterms:created xsi:type="dcterms:W3CDTF">2002-03-23T12:40:23Z</dcterms:created>
  <dcterms:modified xsi:type="dcterms:W3CDTF">2014-06-11T06:18:48Z</dcterms:modified>
  <cp:category>Financiare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ffice">
    <vt:bool>true</vt:bool>
  </property>
</Properties>
</file>