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C6D7BF67-78F9-42FB-B0D3-3B3A580B35E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P &amp; 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7" l="1"/>
  <c r="C21" i="7" l="1"/>
  <c r="C17" i="7"/>
  <c r="C10" i="7"/>
  <c r="E21" i="7"/>
  <c r="C23" i="7" l="1"/>
  <c r="C28" i="7" s="1"/>
  <c r="C32" i="7" s="1"/>
  <c r="E23" i="7"/>
  <c r="E28" i="7" s="1"/>
  <c r="E32" i="7" s="1"/>
</calcChain>
</file>

<file path=xl/sharedStrings.xml><?xml version="1.0" encoding="utf-8"?>
<sst xmlns="http://schemas.openxmlformats.org/spreadsheetml/2006/main" count="31" uniqueCount="31">
  <si>
    <t>-</t>
  </si>
  <si>
    <t>Fitimi neto para tatimit</t>
  </si>
  <si>
    <t>Fitimi neto pas tatimit</t>
  </si>
  <si>
    <t>Zv.Administratore e Pergjithshme</t>
  </si>
  <si>
    <t>Të ardhurat</t>
  </si>
  <si>
    <t>Tarifa të administrimit të Fondeve</t>
  </si>
  <si>
    <t>Të ardhura interesi</t>
  </si>
  <si>
    <t>Tarifa të largimit nga fondi</t>
  </si>
  <si>
    <t>Të ardhura te tjera</t>
  </si>
  <si>
    <t>Totali i të ardhurave</t>
  </si>
  <si>
    <t xml:space="preserve">         </t>
  </si>
  <si>
    <t xml:space="preserve">          </t>
  </si>
  <si>
    <t>Shpenzimet</t>
  </si>
  <si>
    <t>Shpenzime për personelin</t>
  </si>
  <si>
    <t>Zhvlerësimi dhe amortizimi</t>
  </si>
  <si>
    <t>Shpenzime të përgjithshme administrative</t>
  </si>
  <si>
    <t>Totali i shpenzimeve</t>
  </si>
  <si>
    <t>Humbje / (fitim) nga kursi i këmbimit</t>
  </si>
  <si>
    <t xml:space="preserve">Tatim fitimi </t>
  </si>
  <si>
    <t xml:space="preserve">    </t>
  </si>
  <si>
    <t>Të ardhura të tjera gjithërfshirëse</t>
  </si>
  <si>
    <t xml:space="preserve"> - </t>
  </si>
  <si>
    <t>Totali i të ardhurave gjithëpërfshirëse për vitin</t>
  </si>
  <si>
    <t xml:space="preserve">     </t>
  </si>
  <si>
    <t>Administratore e Pergjithshme</t>
  </si>
  <si>
    <t>Edlira Konini</t>
  </si>
  <si>
    <t>Alketa Emini</t>
  </si>
  <si>
    <t>Shpenzime të tjera</t>
  </si>
  <si>
    <t xml:space="preserve"> 31 Dhjetor 2018</t>
  </si>
  <si>
    <t xml:space="preserve"> 31 Dhjetor 2019</t>
  </si>
  <si>
    <t>Pasqyra e te ardhurave me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</si>
</sst>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0"/>
      <name val="Arial CE"/>
    </font>
    <font>
      <b/>
      <i/>
      <sz val="1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3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37" fontId="2" fillId="0" borderId="0" xfId="0" applyNumberFormat="1" applyFont="1" applyAlignment="1">
      <alignment horizontal="right" vertical="center" wrapText="1"/>
    </xf>
    <xf numFmtId="37" fontId="1" fillId="0" borderId="1" xfId="0" applyNumberFormat="1" applyFont="1" applyBorder="1" applyAlignment="1">
      <alignment horizontal="right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37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37" fontId="1" fillId="0" borderId="3" xfId="0" applyNumberFormat="1" applyFont="1" applyBorder="1" applyAlignment="1">
      <alignment horizontal="right" vertical="center" wrapText="1"/>
    </xf>
    <xf numFmtId="37" fontId="1" fillId="0" borderId="1" xfId="0" applyNumberFormat="1" applyFont="1" applyBorder="1" applyAlignment="1">
      <alignment horizontal="right" vertical="center" wrapText="1"/>
    </xf>
    <xf numFmtId="37" fontId="2" fillId="0" borderId="3" xfId="0" applyNumberFormat="1" applyFont="1" applyBorder="1" applyAlignment="1">
      <alignment horizontal="right" vertical="center" wrapText="1"/>
    </xf>
    <xf numFmtId="37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8"/>
  <sheetViews>
    <sheetView tabSelected="1" workbookViewId="0">
      <selection activeCell="I31" sqref="I31"/>
    </sheetView>
  </sheetViews>
  <sheetFormatPr defaultRowHeight="15"/>
  <cols>
    <col min="1" max="1" width="3.85546875" customWidth="1"/>
    <col min="2" max="2" width="32.85546875" customWidth="1"/>
    <col min="3" max="3" width="17.140625" customWidth="1"/>
    <col min="5" max="5" width="18.28515625" customWidth="1"/>
    <col min="9" max="9" width="12.5703125" bestFit="1" customWidth="1"/>
  </cols>
  <sheetData>
    <row r="2" spans="2:5">
      <c r="B2" s="25" t="s">
        <v>30</v>
      </c>
      <c r="C2" s="25"/>
      <c r="D2" s="25"/>
      <c r="E2" s="25"/>
    </row>
    <row r="4" spans="2:5" ht="36.75" customHeight="1">
      <c r="B4" s="1"/>
      <c r="C4" s="2" t="s">
        <v>29</v>
      </c>
      <c r="D4" s="1"/>
      <c r="E4" s="2" t="s">
        <v>28</v>
      </c>
    </row>
    <row r="5" spans="2:5">
      <c r="B5" s="3" t="s">
        <v>4</v>
      </c>
      <c r="C5" s="9"/>
      <c r="D5" s="1"/>
      <c r="E5" s="9"/>
    </row>
    <row r="6" spans="2:5">
      <c r="B6" s="5" t="s">
        <v>5</v>
      </c>
      <c r="C6" s="10">
        <v>845760654</v>
      </c>
      <c r="D6" s="1"/>
      <c r="E6" s="10">
        <v>864192775</v>
      </c>
    </row>
    <row r="7" spans="2:5" ht="15" customHeight="1">
      <c r="B7" s="5" t="s">
        <v>6</v>
      </c>
      <c r="C7" s="10">
        <v>1055418</v>
      </c>
      <c r="D7" s="1"/>
      <c r="E7" s="10">
        <v>1565664</v>
      </c>
    </row>
    <row r="8" spans="2:5" ht="15" customHeight="1">
      <c r="B8" s="5" t="s">
        <v>7</v>
      </c>
      <c r="C8" s="10">
        <v>2033082</v>
      </c>
      <c r="D8" s="1"/>
      <c r="E8" s="10">
        <v>1619496</v>
      </c>
    </row>
    <row r="9" spans="2:5" ht="31.5" customHeight="1" thickBot="1">
      <c r="B9" s="5" t="s">
        <v>8</v>
      </c>
      <c r="C9" s="14">
        <v>85000</v>
      </c>
      <c r="D9" s="1"/>
      <c r="E9" s="14">
        <v>125125</v>
      </c>
    </row>
    <row r="10" spans="2:5" ht="15.75" customHeight="1" thickBot="1">
      <c r="B10" s="3" t="s">
        <v>9</v>
      </c>
      <c r="C10" s="13">
        <f>SUM(C6:C9)</f>
        <v>848934154</v>
      </c>
      <c r="D10" s="1"/>
      <c r="E10" s="13">
        <v>867503060</v>
      </c>
    </row>
    <row r="11" spans="2:5">
      <c r="B11" s="3"/>
      <c r="C11" s="2"/>
      <c r="D11" s="4"/>
      <c r="E11" s="2"/>
    </row>
    <row r="12" spans="2:5" ht="15" customHeight="1">
      <c r="B12" s="3" t="s">
        <v>12</v>
      </c>
      <c r="C12" s="9"/>
      <c r="D12" s="1"/>
      <c r="E12" s="9"/>
    </row>
    <row r="13" spans="2:5" ht="15" customHeight="1">
      <c r="B13" s="5" t="s">
        <v>13</v>
      </c>
      <c r="C13" s="21">
        <v>-47108235</v>
      </c>
      <c r="D13" s="1"/>
      <c r="E13" s="21">
        <v>-43775141</v>
      </c>
    </row>
    <row r="14" spans="2:5" ht="15" customHeight="1">
      <c r="B14" s="5" t="s">
        <v>14</v>
      </c>
      <c r="C14" s="21">
        <v>-4253114</v>
      </c>
      <c r="D14" s="1"/>
      <c r="E14" s="21">
        <v>-4425768</v>
      </c>
    </row>
    <row r="15" spans="2:5" ht="21" customHeight="1">
      <c r="B15" s="5" t="s">
        <v>15</v>
      </c>
      <c r="C15" s="21">
        <v>-547953253</v>
      </c>
      <c r="D15" s="1"/>
      <c r="E15" s="21">
        <v>-562590019</v>
      </c>
    </row>
    <row r="16" spans="2:5" ht="21" customHeight="1" thickBot="1">
      <c r="B16" s="5" t="s">
        <v>27</v>
      </c>
      <c r="C16" s="21"/>
      <c r="D16" s="1"/>
      <c r="E16" s="21"/>
    </row>
    <row r="17" spans="2:9" ht="18.75" customHeight="1">
      <c r="B17" s="34" t="s">
        <v>16</v>
      </c>
      <c r="C17" s="30">
        <f>SUM(C13:C16)</f>
        <v>-599314602</v>
      </c>
      <c r="D17" s="29"/>
      <c r="E17" s="30">
        <f>SUM(E13:E16)</f>
        <v>-610790928</v>
      </c>
    </row>
    <row r="18" spans="2:9" ht="15.75" hidden="1" customHeight="1" thickBot="1">
      <c r="B18" s="34"/>
      <c r="C18" s="31"/>
      <c r="D18" s="29"/>
      <c r="E18" s="31"/>
    </row>
    <row r="19" spans="2:9" ht="15.75" customHeight="1">
      <c r="B19" s="6"/>
      <c r="C19" s="2"/>
      <c r="D19" s="2"/>
      <c r="E19" s="2"/>
    </row>
    <row r="20" spans="2:9" ht="15.75" thickBot="1">
      <c r="B20" s="5" t="s">
        <v>17</v>
      </c>
      <c r="C20" s="23">
        <v>-714800</v>
      </c>
      <c r="D20" s="2"/>
      <c r="E20" s="23">
        <v>-1128723</v>
      </c>
    </row>
    <row r="21" spans="2:9" ht="15.75" thickBot="1">
      <c r="B21" s="5"/>
      <c r="C21" s="22">
        <f>SUM(C20)</f>
        <v>-714800</v>
      </c>
      <c r="D21" s="2"/>
      <c r="E21" s="22">
        <f>SUM(E20)</f>
        <v>-1128723</v>
      </c>
      <c r="I21" s="24"/>
    </row>
    <row r="22" spans="2:9">
      <c r="B22" s="6"/>
      <c r="C22" s="12"/>
      <c r="D22" s="2"/>
      <c r="E22" s="12"/>
    </row>
    <row r="23" spans="2:9" ht="15.75" customHeight="1" thickBot="1">
      <c r="B23" s="3" t="s">
        <v>1</v>
      </c>
      <c r="C23" s="13">
        <f>C10+C17+C21</f>
        <v>248904752</v>
      </c>
      <c r="D23" s="9"/>
      <c r="E23" s="13">
        <f>E10+E17+E21</f>
        <v>255583409</v>
      </c>
    </row>
    <row r="24" spans="2:9" ht="15.75" thickBot="1">
      <c r="B24" s="7"/>
      <c r="C24" s="15"/>
      <c r="D24" s="11"/>
      <c r="E24" s="15"/>
    </row>
    <row r="25" spans="2:9" ht="16.5" customHeight="1">
      <c r="B25" s="26" t="s">
        <v>18</v>
      </c>
      <c r="C25" s="32">
        <v>-98979459</v>
      </c>
      <c r="D25" s="29"/>
      <c r="E25" s="32">
        <v>-102012335</v>
      </c>
    </row>
    <row r="26" spans="2:9" ht="15.75" hidden="1" customHeight="1" thickBot="1">
      <c r="B26" s="26"/>
      <c r="C26" s="33"/>
      <c r="D26" s="29"/>
      <c r="E26" s="33"/>
    </row>
    <row r="27" spans="2:9">
      <c r="B27" s="34" t="s">
        <v>2</v>
      </c>
      <c r="C27" s="2" t="s">
        <v>10</v>
      </c>
      <c r="D27" s="29"/>
      <c r="E27" s="2" t="s">
        <v>19</v>
      </c>
    </row>
    <row r="28" spans="2:9" ht="15" customHeight="1" thickBot="1">
      <c r="B28" s="34"/>
      <c r="C28" s="13">
        <f>C23+C25</f>
        <v>149925293</v>
      </c>
      <c r="D28" s="29"/>
      <c r="E28" s="16">
        <f>E23+E25</f>
        <v>153571074</v>
      </c>
    </row>
    <row r="29" spans="2:9">
      <c r="B29" s="35" t="s">
        <v>20</v>
      </c>
      <c r="C29" s="36" t="s">
        <v>21</v>
      </c>
      <c r="D29" s="29"/>
      <c r="E29" s="36" t="s">
        <v>0</v>
      </c>
    </row>
    <row r="30" spans="2:9" ht="1.5" customHeight="1" thickBot="1">
      <c r="B30" s="35"/>
      <c r="C30" s="37"/>
      <c r="D30" s="29"/>
      <c r="E30" s="37"/>
    </row>
    <row r="31" spans="2:9" ht="14.25" customHeight="1">
      <c r="B31" s="28" t="s">
        <v>22</v>
      </c>
      <c r="C31" s="2" t="s">
        <v>11</v>
      </c>
      <c r="D31" s="29"/>
      <c r="E31" s="2" t="s">
        <v>23</v>
      </c>
    </row>
    <row r="32" spans="2:9" ht="15.75" thickBot="1">
      <c r="B32" s="28"/>
      <c r="C32" s="17">
        <f>C28</f>
        <v>149925293</v>
      </c>
      <c r="D32" s="29"/>
      <c r="E32" s="18">
        <f>E28</f>
        <v>153571074</v>
      </c>
    </row>
    <row r="33" spans="2:5" ht="15.75" thickTop="1">
      <c r="B33" s="19"/>
    </row>
    <row r="34" spans="2:5">
      <c r="B34" s="20"/>
    </row>
    <row r="36" spans="2:5">
      <c r="B36" t="s">
        <v>24</v>
      </c>
      <c r="C36" s="27" t="s">
        <v>3</v>
      </c>
      <c r="D36" s="27"/>
      <c r="E36" s="27"/>
    </row>
    <row r="38" spans="2:5">
      <c r="B38" s="8" t="s">
        <v>25</v>
      </c>
      <c r="C38" s="27" t="s">
        <v>26</v>
      </c>
      <c r="D38" s="27"/>
      <c r="E38" s="27"/>
    </row>
  </sheetData>
  <mergeCells count="19">
    <mergeCell ref="C38:E38"/>
    <mergeCell ref="B27:B28"/>
    <mergeCell ref="D27:D28"/>
    <mergeCell ref="B29:B30"/>
    <mergeCell ref="D29:D30"/>
    <mergeCell ref="C29:C30"/>
    <mergeCell ref="E29:E30"/>
    <mergeCell ref="B25:B26"/>
    <mergeCell ref="C36:E36"/>
    <mergeCell ref="B2:E2"/>
    <mergeCell ref="B31:B32"/>
    <mergeCell ref="D31:D32"/>
    <mergeCell ref="E17:E18"/>
    <mergeCell ref="C25:C26"/>
    <mergeCell ref="D25:D26"/>
    <mergeCell ref="E25:E26"/>
    <mergeCell ref="C17:C18"/>
    <mergeCell ref="B17:B18"/>
    <mergeCell ref="D17:D1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 &amp;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2020-07-30T07:54:21Z</dcterms:modified>
</cp:coreProperties>
</file>