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5480" windowHeight="8415" activeTab="4"/>
  </bookViews>
  <sheets>
    <sheet name="Kopertina" sheetId="12" r:id="rId1"/>
    <sheet name="Aktive" sheetId="13" r:id="rId2"/>
    <sheet name="Pasive" sheetId="14" r:id="rId3"/>
    <sheet name="Pash 2013" sheetId="15" r:id="rId4"/>
    <sheet name="Deklarata" sheetId="11" r:id="rId5"/>
  </sheets>
  <externalReferences>
    <externalReference r:id="rId6"/>
  </externalReferences>
  <definedNames>
    <definedName name="_Pg8" localSheetId="2">Pasive!$A$14</definedName>
  </definedNames>
  <calcPr calcId="124519"/>
</workbook>
</file>

<file path=xl/calcChain.xml><?xml version="1.0" encoding="utf-8"?>
<calcChain xmlns="http://schemas.openxmlformats.org/spreadsheetml/2006/main">
  <c r="C9" i="11"/>
  <c r="D30" i="15"/>
  <c r="C30"/>
  <c r="D27"/>
  <c r="D21" s="1"/>
  <c r="C21"/>
  <c r="D16"/>
  <c r="C16"/>
  <c r="C10" s="1"/>
  <c r="D11"/>
  <c r="C11"/>
  <c r="D5"/>
  <c r="C5"/>
  <c r="D28" i="14"/>
  <c r="C28"/>
  <c r="D22"/>
  <c r="D33" s="1"/>
  <c r="C22"/>
  <c r="D12"/>
  <c r="C12"/>
  <c r="D8"/>
  <c r="C8"/>
  <c r="C33" s="1"/>
  <c r="C29" i="13"/>
  <c r="D22"/>
  <c r="D15"/>
  <c r="C15"/>
  <c r="D11"/>
  <c r="C11"/>
  <c r="C10"/>
  <c r="D8"/>
  <c r="D21" s="1"/>
  <c r="D30" s="1"/>
  <c r="C8"/>
  <c r="C21" s="1"/>
  <c r="C30" s="1"/>
  <c r="C32" i="15" l="1"/>
  <c r="C34" s="1"/>
  <c r="D10"/>
  <c r="D32"/>
  <c r="D34" s="1"/>
  <c r="C36" l="1"/>
  <c r="C38" s="1"/>
</calcChain>
</file>

<file path=xl/sharedStrings.xml><?xml version="1.0" encoding="utf-8"?>
<sst xmlns="http://schemas.openxmlformats.org/spreadsheetml/2006/main" count="158" uniqueCount="135">
  <si>
    <t>TE ARDHURAT</t>
  </si>
  <si>
    <t>A</t>
  </si>
  <si>
    <t>B</t>
  </si>
  <si>
    <t>NR</t>
  </si>
  <si>
    <t>PERSHKRIMI</t>
  </si>
  <si>
    <t>Viti Raportues</t>
  </si>
  <si>
    <t>Viti Paraardhes</t>
  </si>
  <si>
    <t>A K T I V E T</t>
  </si>
  <si>
    <t>I</t>
  </si>
  <si>
    <t>A K T I V E T     A F A T S H K U R T R A</t>
  </si>
  <si>
    <t>Aktivet  monetare</t>
  </si>
  <si>
    <t>&gt;   Banka</t>
  </si>
  <si>
    <t>&gt;   Arka</t>
  </si>
  <si>
    <t>Aktive te tjera financiare afatshkurtra</t>
  </si>
  <si>
    <t>&gt;   Kerkesa te arketushme</t>
  </si>
  <si>
    <t>&gt;   Te tjera te arketushme</t>
  </si>
  <si>
    <t>&gt;   Instrumenta te tjera financiare dhe borxhi</t>
  </si>
  <si>
    <t>Inventari</t>
  </si>
  <si>
    <t>&gt;   Lendet e para</t>
  </si>
  <si>
    <t>&gt;   Prodhim ne proces</t>
  </si>
  <si>
    <t>&gt;   Produkte te gatshme</t>
  </si>
  <si>
    <t>&gt;   Mallra per rishitje</t>
  </si>
  <si>
    <t>&gt;   Parapagesa per furnizime</t>
  </si>
  <si>
    <t>TOTALI I AKTIVEVE AFATSHKURTE (1+2+3)</t>
  </si>
  <si>
    <t>II</t>
  </si>
  <si>
    <t>A K T I V E T     A F A T G J A T A</t>
  </si>
  <si>
    <t>Aktive afatgjata materiale</t>
  </si>
  <si>
    <t>&gt;   Toka</t>
  </si>
  <si>
    <t>&gt;   Ndertesa</t>
  </si>
  <si>
    <t>&gt;   Makineri dhe paisje</t>
  </si>
  <si>
    <t>&gt;   Aktive tjera afat gjata materiale</t>
  </si>
  <si>
    <t>Aktive te tjera afatgjata</t>
  </si>
  <si>
    <t>TOTALI I AKTIVEVE AFATGJATE (1+2)</t>
  </si>
  <si>
    <t>Totali    Aktiveve</t>
  </si>
  <si>
    <t>DREJTUESI I NJESISE</t>
  </si>
  <si>
    <t>PASIVET DHE KAPITALI</t>
  </si>
  <si>
    <t>P A S I V E T         A F A T S H K U R T R A</t>
  </si>
  <si>
    <t xml:space="preserve"> Huamarjet </t>
  </si>
  <si>
    <r>
      <t xml:space="preserve">&gt; </t>
    </r>
    <r>
      <rPr>
        <sz val="10"/>
        <color indexed="8"/>
        <rFont val="Arial"/>
        <family val="2"/>
      </rPr>
      <t xml:space="preserve">  Overdraftet bankare </t>
    </r>
  </si>
  <si>
    <r>
      <t xml:space="preserve">&gt; </t>
    </r>
    <r>
      <rPr>
        <sz val="10"/>
        <color indexed="8"/>
        <rFont val="Arial"/>
        <family val="2"/>
      </rPr>
      <t xml:space="preserve">  Huamarrje afat shkuatra </t>
    </r>
  </si>
  <si>
    <t>Detyrimet tregetare</t>
  </si>
  <si>
    <t xml:space="preserve">&gt;   Te pagueshme ndaj furnitoreve </t>
  </si>
  <si>
    <t xml:space="preserve">&gt;   Te pagueshme ndaj punonjesve </t>
  </si>
  <si>
    <t>&gt;   Detyrime per Sigurime Shoq.Shend.</t>
  </si>
  <si>
    <t>&gt;   Detyrime tatimore per TAP-in</t>
  </si>
  <si>
    <t>&gt;   Detyrime tatimore per Tatim Fitimin</t>
  </si>
  <si>
    <t>&gt;   Detyrime tatimore per Tvsh-ne</t>
  </si>
  <si>
    <t>&gt;   Detyrime tatimore per Tatimin ne Burim</t>
  </si>
  <si>
    <t>&gt;   Debitore dhe Kreditore te tjere</t>
  </si>
  <si>
    <t>&gt;   Parapagimet e arketuara</t>
  </si>
  <si>
    <t>TOTAILI I PASIVEVE AFATSHKURTA</t>
  </si>
  <si>
    <t>P A S I V E T         A F A T G J A T A</t>
  </si>
  <si>
    <t>Huat  afatgjata</t>
  </si>
  <si>
    <t>Te tjera afatgjata</t>
  </si>
  <si>
    <t>III</t>
  </si>
  <si>
    <t>K A P I T A L I</t>
  </si>
  <si>
    <t>Kapitali  i  Pronarit</t>
  </si>
  <si>
    <t>Fitimi (Humbja)    e    vitit    financiar</t>
  </si>
  <si>
    <t xml:space="preserve">Totali    Pasiveve </t>
  </si>
  <si>
    <t>Viti Paraardhese</t>
  </si>
  <si>
    <t>► Te ardhura nga shitja</t>
  </si>
  <si>
    <t>► Te ardhura nga sherbimet</t>
  </si>
  <si>
    <t>► Te ardhura te tjera</t>
  </si>
  <si>
    <t>SHPENZIMET  =1+2+3+4+5</t>
  </si>
  <si>
    <t>Shpenzime per materiale</t>
  </si>
  <si>
    <t>► Inventar ne celje</t>
  </si>
  <si>
    <t xml:space="preserve">►Shpenzimet per mallrat e prodhuara </t>
  </si>
  <si>
    <t>►Inventari ne fund te vitit</t>
  </si>
  <si>
    <t>Shpenzime personeli</t>
  </si>
  <si>
    <t>►Pagat</t>
  </si>
  <si>
    <t>►Siguracion</t>
  </si>
  <si>
    <t>Amortizimi i Aktiveve Afatgjata</t>
  </si>
  <si>
    <t>4</t>
  </si>
  <si>
    <t>Te tjera</t>
  </si>
  <si>
    <t>►Energji uji,fax,telefon,internet</t>
  </si>
  <si>
    <t xml:space="preserve">►Shpenzime te qarkullimit te mallit e transportit </t>
  </si>
  <si>
    <t>►Benzin/Naft/Gaz</t>
  </si>
  <si>
    <t>►Qera ambjenti</t>
  </si>
  <si>
    <t>►Pagesa</t>
  </si>
  <si>
    <t>►Taksat Doganore e Bashkiake</t>
  </si>
  <si>
    <t xml:space="preserve">► Shpenzime administrative,mirembajtje dhe te tjera </t>
  </si>
  <si>
    <t>Shpenzime financiare</t>
  </si>
  <si>
    <t xml:space="preserve">►Interesa te paguara dhe komisione bankare </t>
  </si>
  <si>
    <t>Fitimi para tatimeve</t>
  </si>
  <si>
    <t>Tatimi mbi fitimin</t>
  </si>
  <si>
    <t>Fitimi  pas tatimit</t>
  </si>
  <si>
    <t xml:space="preserve">Fitimi ushtrimor </t>
  </si>
  <si>
    <t xml:space="preserve">Fitimi fiskal </t>
  </si>
  <si>
    <t>Tatim fitimi</t>
  </si>
  <si>
    <t>Abdyl KOLA</t>
  </si>
  <si>
    <t>Total te ardhura</t>
  </si>
  <si>
    <t>Total shpenzime</t>
  </si>
  <si>
    <t>Shpenzime te pazbritshme, gjoba</t>
  </si>
  <si>
    <t>Geoproject           Nipti    L 21409018  F</t>
  </si>
  <si>
    <t>Emertimi dhe Forma ligjore</t>
  </si>
  <si>
    <t>NIPT -i</t>
  </si>
  <si>
    <t>Adresa e Selise</t>
  </si>
  <si>
    <t>TIRANE</t>
  </si>
  <si>
    <t>Data e krijimit</t>
  </si>
  <si>
    <t>Nr. i  Regjistrit  Tregetar</t>
  </si>
  <si>
    <t>Veprimtaria  Kryesore</t>
  </si>
  <si>
    <t xml:space="preserve">(  Ne zbarim te Standartit Kombetar te Kontabilitetit Nr.2 dhe </t>
  </si>
  <si>
    <t>Ligjit Nr. 9228 Date 29.04.2004     Per Kontabilitetin dhe Pasqyrat Financiare  )</t>
  </si>
  <si>
    <t xml:space="preserve">                                                                         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</si>
  <si>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</si>
  <si>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</si>
  <si>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</si>
  <si>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</si>
  <si>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</si>
  <si>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</si>
  <si>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Pasqyra Financiare jane te rumbullakosura ne</t>
  </si>
  <si>
    <t>jo</t>
  </si>
  <si>
    <t xml:space="preserve">  Periudha  Kontabel e Pasqyrave Financiare</t>
  </si>
  <si>
    <t>Nga</t>
  </si>
  <si>
    <t>Deri</t>
  </si>
  <si>
    <t xml:space="preserve">  Data  e  mbylljes se Pasqyrave Financiare</t>
  </si>
  <si>
    <t>"GEOPROJECT " SHPK</t>
  </si>
  <si>
    <t xml:space="preserve">    L 21409018  F</t>
  </si>
  <si>
    <t>PUNIME TOPOGJEODEZIKE</t>
  </si>
  <si>
    <t>RR PANORAMA PALLATI  RI PRANE ZYRES REGJISTRIMIT PASURIVE</t>
  </si>
  <si>
    <t xml:space="preserve">DEKLARATA E TATIM FITIMIT </t>
  </si>
  <si>
    <t xml:space="preserve">GEOPROJECT SHPK </t>
  </si>
  <si>
    <t>EMERTIMI</t>
  </si>
  <si>
    <t>VITI</t>
  </si>
  <si>
    <t>BILANCI KONTABEL  Viti 2013</t>
  </si>
  <si>
    <t xml:space="preserve">Rezerve ligjore </t>
  </si>
  <si>
    <t>Rezerve Statuore</t>
  </si>
  <si>
    <t>PASQYRA E TE ARDHURAVE DHE SHPENZIMEVE   Viti 2013</t>
  </si>
  <si>
    <t>Rezultati</t>
  </si>
  <si>
    <t>Rezultati fiskal</t>
  </si>
  <si>
    <t>Rezultati i vitit ushtrimor</t>
  </si>
  <si>
    <t xml:space="preserve">Pagesa te kryera </t>
  </si>
  <si>
    <t>Tatim fitim i mbipaguar</t>
  </si>
  <si>
    <t>VITI 2013</t>
  </si>
  <si>
    <t>31 12  2013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</si>
</sst>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64" formatCode="_(* #,##0_);_(* \(#,##0\);_(* &quot;-&quot;_);_(@_)"/>
    <numFmt numFmtId="165" formatCode="_-* #,##0.00_L_e_k_-;\-* #,##0.00_L_e_k_-;_-* &quot;-&quot;??_L_e_k_-;_-@_-"/>
    <numFmt numFmtId="166" formatCode="#,##0_ ;\-#,##0\ "/>
    <numFmt numFmtId="167" formatCode="#,##0.00_ ;\-#,##0.00\ "/>
    <numFmt numFmtId="168" formatCode="_-* #,##0_-;\-* #,##0_-;_-* &quot;-&quot;??_-;_-@_-"/>
  </numFmts>
  <fonts count="25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11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 Bold"/>
    </font>
    <font>
      <b/>
      <sz val="12"/>
      <color indexed="8"/>
      <name val="Arial"/>
      <family val="2"/>
    </font>
    <font>
      <sz val="9"/>
      <color indexed="8"/>
      <name val="Arial Unicode M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2"/>
      <color indexed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name val="Arial"/>
    </font>
    <font>
      <sz val="9"/>
      <name val="Arial"/>
    </font>
    <font>
      <b/>
      <sz val="16"/>
      <name val="Arial Narrow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2"/>
      <name val="Arial"/>
    </font>
    <font>
      <sz val="11"/>
      <color rgb="FFFF0000"/>
      <name val="Calibri"/>
      <family val="2"/>
      <scheme val="minor"/>
    </font>
    <font>
      <sz val="10"/>
      <color indexed="8"/>
      <name val="Arial"/>
      <charset val="1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27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0" xfId="0" applyFont="1" applyAlignment="1">
      <alignment horizontal="left" indent="11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indent="1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3" fontId="5" fillId="3" borderId="1" xfId="0" applyNumberFormat="1" applyFont="1" applyFill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/>
    <xf numFmtId="0" fontId="5" fillId="3" borderId="1" xfId="0" applyFont="1" applyFill="1" applyBorder="1" applyAlignment="1"/>
    <xf numFmtId="3" fontId="0" fillId="0" borderId="0" xfId="0" applyNumberFormat="1"/>
    <xf numFmtId="0" fontId="6" fillId="3" borderId="1" xfId="0" applyFont="1" applyFill="1" applyBorder="1" applyAlignment="1">
      <alignment horizontal="left"/>
    </xf>
    <xf numFmtId="3" fontId="6" fillId="3" borderId="1" xfId="0" applyNumberFormat="1" applyFont="1" applyFill="1" applyBorder="1"/>
    <xf numFmtId="0" fontId="6" fillId="3" borderId="1" xfId="0" applyFont="1" applyFill="1" applyBorder="1" applyAlignment="1"/>
    <xf numFmtId="0" fontId="5" fillId="3" borderId="1" xfId="0" applyFont="1" applyFill="1" applyBorder="1"/>
    <xf numFmtId="0" fontId="3" fillId="2" borderId="1" xfId="0" applyFont="1" applyFill="1" applyBorder="1"/>
    <xf numFmtId="0" fontId="7" fillId="2" borderId="1" xfId="0" applyFont="1" applyFill="1" applyBorder="1" applyAlignment="1">
      <alignment horizontal="left" indent="15"/>
    </xf>
    <xf numFmtId="3" fontId="3" fillId="2" borderId="1" xfId="0" applyNumberFormat="1" applyFont="1" applyFill="1" applyBorder="1"/>
    <xf numFmtId="0" fontId="8" fillId="0" borderId="0" xfId="0" applyFont="1" applyAlignment="1">
      <alignment horizontal="left" indent="11"/>
    </xf>
    <xf numFmtId="0" fontId="2" fillId="0" borderId="0" xfId="0" applyFont="1"/>
    <xf numFmtId="0" fontId="3" fillId="2" borderId="1" xfId="0" applyFont="1" applyFill="1" applyBorder="1" applyAlignment="1"/>
    <xf numFmtId="0" fontId="6" fillId="0" borderId="1" xfId="0" applyFont="1" applyBorder="1" applyAlignment="1">
      <alignment horizontal="left" indent="15"/>
    </xf>
    <xf numFmtId="3" fontId="6" fillId="0" borderId="1" xfId="0" applyNumberFormat="1" applyFont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3" fontId="3" fillId="3" borderId="1" xfId="0" applyNumberFormat="1" applyFont="1" applyFill="1" applyBorder="1"/>
    <xf numFmtId="0" fontId="9" fillId="4" borderId="1" xfId="0" applyFont="1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justify"/>
    </xf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3" fontId="5" fillId="0" borderId="1" xfId="0" applyNumberFormat="1" applyFont="1" applyBorder="1"/>
    <xf numFmtId="0" fontId="10" fillId="0" borderId="0" xfId="0" applyFont="1" applyAlignment="1">
      <alignment horizontal="left" indent="15"/>
    </xf>
    <xf numFmtId="164" fontId="6" fillId="0" borderId="1" xfId="0" applyNumberFormat="1" applyFont="1" applyBorder="1" applyAlignment="1">
      <alignment horizontal="right"/>
    </xf>
    <xf numFmtId="0" fontId="12" fillId="0" borderId="0" xfId="0" applyFont="1"/>
    <xf numFmtId="166" fontId="14" fillId="0" borderId="0" xfId="1" applyNumberFormat="1" applyFont="1"/>
    <xf numFmtId="166" fontId="15" fillId="0" borderId="0" xfId="1" applyNumberFormat="1" applyFont="1"/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3" fontId="6" fillId="0" borderId="4" xfId="0" applyNumberFormat="1" applyFont="1" applyFill="1" applyBorder="1"/>
    <xf numFmtId="3" fontId="5" fillId="0" borderId="1" xfId="0" applyNumberFormat="1" applyFont="1" applyFill="1" applyBorder="1"/>
    <xf numFmtId="3" fontId="6" fillId="0" borderId="1" xfId="0" applyNumberFormat="1" applyFont="1" applyFill="1" applyBorder="1"/>
    <xf numFmtId="3" fontId="13" fillId="0" borderId="1" xfId="0" applyNumberFormat="1" applyFont="1" applyFill="1" applyBorder="1"/>
    <xf numFmtId="3" fontId="5" fillId="5" borderId="1" xfId="0" applyNumberFormat="1" applyFont="1" applyFill="1" applyBorder="1"/>
    <xf numFmtId="2" fontId="0" fillId="0" borderId="0" xfId="0" applyNumberFormat="1"/>
    <xf numFmtId="167" fontId="0" fillId="0" borderId="0" xfId="0" applyNumberFormat="1"/>
    <xf numFmtId="165" fontId="0" fillId="0" borderId="0" xfId="0" applyNumberFormat="1"/>
    <xf numFmtId="4" fontId="5" fillId="0" borderId="1" xfId="0" applyNumberFormat="1" applyFont="1" applyBorder="1"/>
    <xf numFmtId="4" fontId="5" fillId="3" borderId="1" xfId="0" applyNumberFormat="1" applyFont="1" applyFill="1" applyBorder="1"/>
    <xf numFmtId="0" fontId="4" fillId="0" borderId="0" xfId="0" applyFont="1" applyAlignment="1"/>
    <xf numFmtId="0" fontId="16" fillId="0" borderId="0" xfId="0" applyFont="1"/>
    <xf numFmtId="0" fontId="17" fillId="0" borderId="0" xfId="0" applyFont="1"/>
    <xf numFmtId="0" fontId="17" fillId="0" borderId="0" xfId="0" applyFont="1" applyBorder="1"/>
    <xf numFmtId="0" fontId="18" fillId="0" borderId="6" xfId="0" applyFont="1" applyBorder="1"/>
    <xf numFmtId="0" fontId="17" fillId="0" borderId="6" xfId="0" applyFont="1" applyBorder="1" applyAlignment="1">
      <alignment horizontal="right"/>
    </xf>
    <xf numFmtId="0" fontId="17" fillId="0" borderId="6" xfId="0" applyFont="1" applyBorder="1" applyAlignment="1">
      <alignment horizontal="center"/>
    </xf>
    <xf numFmtId="0" fontId="17" fillId="0" borderId="6" xfId="0" applyFont="1" applyBorder="1"/>
    <xf numFmtId="0" fontId="17" fillId="0" borderId="5" xfId="0" applyFont="1" applyBorder="1"/>
    <xf numFmtId="0" fontId="19" fillId="0" borderId="7" xfId="0" applyFont="1" applyBorder="1"/>
    <xf numFmtId="0" fontId="19" fillId="0" borderId="7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14" fontId="19" fillId="0" borderId="6" xfId="0" applyNumberFormat="1" applyFont="1" applyBorder="1"/>
    <xf numFmtId="0" fontId="17" fillId="0" borderId="0" xfId="0" applyNumberFormat="1" applyFont="1" applyBorder="1" applyAlignment="1">
      <alignment horizontal="center"/>
    </xf>
    <xf numFmtId="0" fontId="17" fillId="0" borderId="7" xfId="0" applyFont="1" applyBorder="1"/>
    <xf numFmtId="0" fontId="17" fillId="0" borderId="0" xfId="0" applyFont="1" applyBorder="1" applyAlignment="1">
      <alignment horizontal="center"/>
    </xf>
    <xf numFmtId="0" fontId="19" fillId="0" borderId="6" xfId="0" applyFont="1" applyBorder="1"/>
    <xf numFmtId="0" fontId="16" fillId="0" borderId="0" xfId="0" applyFont="1" applyBorder="1"/>
    <xf numFmtId="0" fontId="13" fillId="0" borderId="0" xfId="0" applyFont="1"/>
    <xf numFmtId="0" fontId="21" fillId="0" borderId="0" xfId="0" applyFont="1" applyBorder="1"/>
    <xf numFmtId="0" fontId="21" fillId="0" borderId="0" xfId="0" applyFont="1" applyBorder="1" applyAlignment="1">
      <alignment horizontal="center"/>
    </xf>
    <xf numFmtId="0" fontId="22" fillId="0" borderId="0" xfId="0" applyFont="1" applyBorder="1"/>
    <xf numFmtId="0" fontId="22" fillId="0" borderId="0" xfId="0" applyFont="1"/>
    <xf numFmtId="0" fontId="16" fillId="0" borderId="9" xfId="0" applyFont="1" applyBorder="1"/>
    <xf numFmtId="0" fontId="16" fillId="0" borderId="10" xfId="0" applyFont="1" applyBorder="1"/>
    <xf numFmtId="0" fontId="16" fillId="0" borderId="11" xfId="0" applyFont="1" applyBorder="1"/>
    <xf numFmtId="0" fontId="17" fillId="0" borderId="12" xfId="0" applyFont="1" applyBorder="1"/>
    <xf numFmtId="0" fontId="17" fillId="0" borderId="13" xfId="0" applyFont="1" applyBorder="1"/>
    <xf numFmtId="0" fontId="16" fillId="0" borderId="12" xfId="0" applyFont="1" applyBorder="1"/>
    <xf numFmtId="0" fontId="16" fillId="0" borderId="13" xfId="0" applyFont="1" applyBorder="1"/>
    <xf numFmtId="0" fontId="19" fillId="0" borderId="12" xfId="0" applyFont="1" applyBorder="1"/>
    <xf numFmtId="0" fontId="22" fillId="0" borderId="13" xfId="0" applyFont="1" applyBorder="1"/>
    <xf numFmtId="0" fontId="16" fillId="0" borderId="14" xfId="0" applyFont="1" applyBorder="1"/>
    <xf numFmtId="0" fontId="16" fillId="0" borderId="15" xfId="0" applyFont="1" applyBorder="1"/>
    <xf numFmtId="0" fontId="16" fillId="0" borderId="16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12" fillId="0" borderId="24" xfId="0" applyFont="1" applyBorder="1"/>
    <xf numFmtId="0" fontId="5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3" fontId="6" fillId="6" borderId="1" xfId="0" applyNumberFormat="1" applyFont="1" applyFill="1" applyBorder="1"/>
    <xf numFmtId="3" fontId="0" fillId="0" borderId="0" xfId="0" applyNumberFormat="1" applyFill="1"/>
    <xf numFmtId="0" fontId="0" fillId="0" borderId="0" xfId="0" applyFill="1"/>
    <xf numFmtId="4" fontId="0" fillId="0" borderId="0" xfId="0" applyNumberFormat="1"/>
    <xf numFmtId="166" fontId="0" fillId="0" borderId="0" xfId="0" applyNumberFormat="1"/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17" xfId="0" applyNumberFormat="1" applyBorder="1" applyAlignment="1">
      <alignment horizontal="right"/>
    </xf>
    <xf numFmtId="168" fontId="0" fillId="0" borderId="20" xfId="1" applyNumberFormat="1" applyFont="1" applyBorder="1" applyAlignment="1">
      <alignment horizontal="right"/>
    </xf>
    <xf numFmtId="3" fontId="0" fillId="0" borderId="20" xfId="1" applyNumberFormat="1" applyFont="1" applyBorder="1" applyAlignment="1">
      <alignment horizontal="right"/>
    </xf>
    <xf numFmtId="168" fontId="12" fillId="0" borderId="21" xfId="0" applyNumberFormat="1" applyFont="1" applyBorder="1" applyAlignment="1">
      <alignment horizontal="right"/>
    </xf>
    <xf numFmtId="3" fontId="12" fillId="0" borderId="21" xfId="0" applyNumberFormat="1" applyFont="1" applyBorder="1" applyAlignment="1">
      <alignment horizontal="right"/>
    </xf>
    <xf numFmtId="3" fontId="23" fillId="0" borderId="0" xfId="0" applyNumberFormat="1" applyFont="1" applyFill="1"/>
    <xf numFmtId="0" fontId="19" fillId="0" borderId="7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14" fontId="19" fillId="0" borderId="6" xfId="0" applyNumberFormat="1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14" fontId="19" fillId="0" borderId="7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16</xdr:row>
      <xdr:rowOff>76200</xdr:rowOff>
    </xdr:from>
    <xdr:to>
      <xdr:col>1</xdr:col>
      <xdr:colOff>304800</xdr:colOff>
      <xdr:row>16</xdr:row>
      <xdr:rowOff>85725</xdr:rowOff>
    </xdr:to>
    <xdr:sp macro="" textlink="">
      <xdr:nvSpPr>
        <xdr:cNvPr id="2" name="Freeform 1141"/>
        <xdr:cNvSpPr>
          <a:spLocks/>
        </xdr:cNvSpPr>
      </xdr:nvSpPr>
      <xdr:spPr bwMode="auto">
        <a:xfrm>
          <a:off x="600075" y="3714750"/>
          <a:ext cx="9525" cy="9525"/>
        </a:xfrm>
        <a:custGeom>
          <a:avLst/>
          <a:gdLst>
            <a:gd name="T0" fmla="*/ 2147483647 w 10"/>
            <a:gd name="T1" fmla="*/ 2147483647 h 10"/>
            <a:gd name="T2" fmla="*/ 2147483647 w 10"/>
            <a:gd name="T3" fmla="*/ 2147483647 h 10"/>
            <a:gd name="T4" fmla="*/ 2147483647 w 10"/>
            <a:gd name="T5" fmla="*/ 0 h 10"/>
            <a:gd name="T6" fmla="*/ 2147483647 w 10"/>
            <a:gd name="T7" fmla="*/ 0 h 10"/>
            <a:gd name="T8" fmla="*/ 2147483647 w 10"/>
            <a:gd name="T9" fmla="*/ 2147483647 h 1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0"/>
            <a:gd name="T16" fmla="*/ 0 h 10"/>
            <a:gd name="T17" fmla="*/ 10 w 10"/>
            <a:gd name="T18" fmla="*/ 10 h 1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0" h="10">
              <a:moveTo>
                <a:pt x="1" y="10"/>
              </a:moveTo>
              <a:lnTo>
                <a:pt x="10" y="10"/>
              </a:lnTo>
              <a:lnTo>
                <a:pt x="10" y="0"/>
              </a:lnTo>
              <a:lnTo>
                <a:pt x="1" y="0"/>
              </a:lnTo>
              <a:lnTo>
                <a:pt x="1" y="10"/>
              </a:lnTo>
            </a:path>
          </a:pathLst>
        </a:custGeom>
        <a:solidFill>
          <a:srgbClr val="000000"/>
        </a:solidFill>
        <a:ln w="9525">
          <a:noFill/>
          <a:round/>
          <a:headEnd/>
          <a:tailEnd/>
        </a:ln>
      </xdr:spPr>
    </xdr:sp>
    <xdr:clientData/>
  </xdr:twoCellAnchor>
  <xdr:twoCellAnchor>
    <xdr:from>
      <xdr:col>1</xdr:col>
      <xdr:colOff>295275</xdr:colOff>
      <xdr:row>16</xdr:row>
      <xdr:rowOff>76200</xdr:rowOff>
    </xdr:from>
    <xdr:to>
      <xdr:col>1</xdr:col>
      <xdr:colOff>304800</xdr:colOff>
      <xdr:row>16</xdr:row>
      <xdr:rowOff>85725</xdr:rowOff>
    </xdr:to>
    <xdr:sp macro="" textlink="">
      <xdr:nvSpPr>
        <xdr:cNvPr id="3" name="Freeform 1140"/>
        <xdr:cNvSpPr>
          <a:spLocks/>
        </xdr:cNvSpPr>
      </xdr:nvSpPr>
      <xdr:spPr bwMode="auto">
        <a:xfrm>
          <a:off x="600075" y="3714750"/>
          <a:ext cx="9525" cy="9525"/>
        </a:xfrm>
        <a:custGeom>
          <a:avLst/>
          <a:gdLst>
            <a:gd name="T0" fmla="*/ 2147483647 w 10"/>
            <a:gd name="T1" fmla="*/ 2147483647 h 10"/>
            <a:gd name="T2" fmla="*/ 2147483647 w 10"/>
            <a:gd name="T3" fmla="*/ 2147483647 h 10"/>
            <a:gd name="T4" fmla="*/ 2147483647 w 10"/>
            <a:gd name="T5" fmla="*/ 0 h 10"/>
            <a:gd name="T6" fmla="*/ 2147483647 w 10"/>
            <a:gd name="T7" fmla="*/ 0 h 10"/>
            <a:gd name="T8" fmla="*/ 2147483647 w 10"/>
            <a:gd name="T9" fmla="*/ 2147483647 h 1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0"/>
            <a:gd name="T16" fmla="*/ 0 h 10"/>
            <a:gd name="T17" fmla="*/ 10 w 10"/>
            <a:gd name="T18" fmla="*/ 10 h 1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0" h="10">
              <a:moveTo>
                <a:pt x="1" y="10"/>
              </a:moveTo>
              <a:lnTo>
                <a:pt x="10" y="10"/>
              </a:lnTo>
              <a:lnTo>
                <a:pt x="10" y="0"/>
              </a:lnTo>
              <a:lnTo>
                <a:pt x="1" y="0"/>
              </a:lnTo>
              <a:lnTo>
                <a:pt x="1" y="10"/>
              </a:lnTo>
            </a:path>
          </a:pathLst>
        </a:custGeom>
        <a:solidFill>
          <a:srgbClr val="000000"/>
        </a:solidFill>
        <a:ln w="9525">
          <a:noFill/>
          <a:round/>
          <a:headEnd/>
          <a:tailEnd/>
        </a:ln>
      </xdr:spPr>
    </xdr:sp>
    <xdr:clientData/>
  </xdr:twoCellAnchor>
  <xdr:twoCellAnchor>
    <xdr:from>
      <xdr:col>1</xdr:col>
      <xdr:colOff>295275</xdr:colOff>
      <xdr:row>16</xdr:row>
      <xdr:rowOff>76200</xdr:rowOff>
    </xdr:from>
    <xdr:to>
      <xdr:col>1</xdr:col>
      <xdr:colOff>304800</xdr:colOff>
      <xdr:row>16</xdr:row>
      <xdr:rowOff>85725</xdr:rowOff>
    </xdr:to>
    <xdr:sp macro="" textlink="">
      <xdr:nvSpPr>
        <xdr:cNvPr id="4" name="Freeform 1139"/>
        <xdr:cNvSpPr>
          <a:spLocks/>
        </xdr:cNvSpPr>
      </xdr:nvSpPr>
      <xdr:spPr bwMode="auto">
        <a:xfrm>
          <a:off x="600075" y="3714750"/>
          <a:ext cx="9525" cy="9525"/>
        </a:xfrm>
        <a:custGeom>
          <a:avLst/>
          <a:gdLst>
            <a:gd name="T0" fmla="*/ 0 w 10"/>
            <a:gd name="T1" fmla="*/ 2147483647 h 10"/>
            <a:gd name="T2" fmla="*/ 2147483647 w 10"/>
            <a:gd name="T3" fmla="*/ 2147483647 h 10"/>
            <a:gd name="T4" fmla="*/ 2147483647 w 10"/>
            <a:gd name="T5" fmla="*/ 0 h 10"/>
            <a:gd name="T6" fmla="*/ 0 w 10"/>
            <a:gd name="T7" fmla="*/ 0 h 10"/>
            <a:gd name="T8" fmla="*/ 0 w 10"/>
            <a:gd name="T9" fmla="*/ 2147483647 h 1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0"/>
            <a:gd name="T16" fmla="*/ 0 h 10"/>
            <a:gd name="T17" fmla="*/ 10 w 10"/>
            <a:gd name="T18" fmla="*/ 10 h 1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0" h="10">
              <a:moveTo>
                <a:pt x="0" y="10"/>
              </a:moveTo>
              <a:lnTo>
                <a:pt x="10" y="10"/>
              </a:lnTo>
              <a:lnTo>
                <a:pt x="10" y="0"/>
              </a:lnTo>
              <a:lnTo>
                <a:pt x="0" y="0"/>
              </a:lnTo>
              <a:lnTo>
                <a:pt x="0" y="10"/>
              </a:lnTo>
            </a:path>
          </a:pathLst>
        </a:custGeom>
        <a:solidFill>
          <a:srgbClr val="000000"/>
        </a:solidFill>
        <a:ln w="9525">
          <a:noFill/>
          <a:round/>
          <a:headEnd/>
          <a:tailEnd/>
        </a:ln>
      </xdr:spPr>
    </xdr:sp>
    <xdr:clientData/>
  </xdr:twoCellAnchor>
  <xdr:twoCellAnchor>
    <xdr:from>
      <xdr:col>1</xdr:col>
      <xdr:colOff>552450</xdr:colOff>
      <xdr:row>16</xdr:row>
      <xdr:rowOff>76200</xdr:rowOff>
    </xdr:from>
    <xdr:to>
      <xdr:col>1</xdr:col>
      <xdr:colOff>561975</xdr:colOff>
      <xdr:row>16</xdr:row>
      <xdr:rowOff>85725</xdr:rowOff>
    </xdr:to>
    <xdr:sp macro="" textlink="">
      <xdr:nvSpPr>
        <xdr:cNvPr id="5" name="Freeform 1137"/>
        <xdr:cNvSpPr>
          <a:spLocks/>
        </xdr:cNvSpPr>
      </xdr:nvSpPr>
      <xdr:spPr bwMode="auto">
        <a:xfrm>
          <a:off x="857250" y="3714750"/>
          <a:ext cx="9525" cy="9525"/>
        </a:xfrm>
        <a:custGeom>
          <a:avLst/>
          <a:gdLst>
            <a:gd name="T0" fmla="*/ 0 w 10"/>
            <a:gd name="T1" fmla="*/ 2147483647 h 10"/>
            <a:gd name="T2" fmla="*/ 2147483647 w 10"/>
            <a:gd name="T3" fmla="*/ 2147483647 h 10"/>
            <a:gd name="T4" fmla="*/ 2147483647 w 10"/>
            <a:gd name="T5" fmla="*/ 0 h 10"/>
            <a:gd name="T6" fmla="*/ 0 w 10"/>
            <a:gd name="T7" fmla="*/ 0 h 10"/>
            <a:gd name="T8" fmla="*/ 0 w 10"/>
            <a:gd name="T9" fmla="*/ 2147483647 h 1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0"/>
            <a:gd name="T16" fmla="*/ 0 h 10"/>
            <a:gd name="T17" fmla="*/ 10 w 10"/>
            <a:gd name="T18" fmla="*/ 10 h 1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0" h="10">
              <a:moveTo>
                <a:pt x="0" y="10"/>
              </a:moveTo>
              <a:lnTo>
                <a:pt x="10" y="10"/>
              </a:lnTo>
              <a:lnTo>
                <a:pt x="10" y="0"/>
              </a:lnTo>
              <a:lnTo>
                <a:pt x="0" y="0"/>
              </a:lnTo>
              <a:lnTo>
                <a:pt x="0" y="10"/>
              </a:lnTo>
            </a:path>
          </a:pathLst>
        </a:custGeom>
        <a:solidFill>
          <a:srgbClr val="000000"/>
        </a:solidFill>
        <a:ln w="9525">
          <a:noFill/>
          <a:round/>
          <a:headEnd/>
          <a:tailEnd/>
        </a:ln>
      </xdr:spPr>
    </xdr:sp>
    <xdr:clientData/>
  </xdr:twoCellAnchor>
  <xdr:twoCellAnchor>
    <xdr:from>
      <xdr:col>1</xdr:col>
      <xdr:colOff>552450</xdr:colOff>
      <xdr:row>16</xdr:row>
      <xdr:rowOff>76200</xdr:rowOff>
    </xdr:from>
    <xdr:to>
      <xdr:col>1</xdr:col>
      <xdr:colOff>561975</xdr:colOff>
      <xdr:row>16</xdr:row>
      <xdr:rowOff>85725</xdr:rowOff>
    </xdr:to>
    <xdr:sp macro="" textlink="">
      <xdr:nvSpPr>
        <xdr:cNvPr id="6" name="Freeform 1136"/>
        <xdr:cNvSpPr>
          <a:spLocks/>
        </xdr:cNvSpPr>
      </xdr:nvSpPr>
      <xdr:spPr bwMode="auto">
        <a:xfrm>
          <a:off x="857250" y="3714750"/>
          <a:ext cx="9525" cy="9525"/>
        </a:xfrm>
        <a:custGeom>
          <a:avLst/>
          <a:gdLst>
            <a:gd name="T0" fmla="*/ 0 w 10"/>
            <a:gd name="T1" fmla="*/ 2147483647 h 10"/>
            <a:gd name="T2" fmla="*/ 2147483647 w 10"/>
            <a:gd name="T3" fmla="*/ 2147483647 h 10"/>
            <a:gd name="T4" fmla="*/ 2147483647 w 10"/>
            <a:gd name="T5" fmla="*/ 0 h 10"/>
            <a:gd name="T6" fmla="*/ 0 w 10"/>
            <a:gd name="T7" fmla="*/ 0 h 10"/>
            <a:gd name="T8" fmla="*/ 0 w 10"/>
            <a:gd name="T9" fmla="*/ 2147483647 h 1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0"/>
            <a:gd name="T16" fmla="*/ 0 h 10"/>
            <a:gd name="T17" fmla="*/ 10 w 10"/>
            <a:gd name="T18" fmla="*/ 10 h 1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0" h="10">
              <a:moveTo>
                <a:pt x="0" y="10"/>
              </a:moveTo>
              <a:lnTo>
                <a:pt x="10" y="10"/>
              </a:lnTo>
              <a:lnTo>
                <a:pt x="10" y="0"/>
              </a:lnTo>
              <a:lnTo>
                <a:pt x="0" y="0"/>
              </a:lnTo>
              <a:lnTo>
                <a:pt x="0" y="10"/>
              </a:lnTo>
            </a:path>
          </a:pathLst>
        </a:custGeom>
        <a:solidFill>
          <a:srgbClr val="000000"/>
        </a:solidFill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142875</xdr:colOff>
      <xdr:row>17</xdr:row>
      <xdr:rowOff>76200</xdr:rowOff>
    </xdr:from>
    <xdr:to>
      <xdr:col>2</xdr:col>
      <xdr:colOff>152400</xdr:colOff>
      <xdr:row>17</xdr:row>
      <xdr:rowOff>85725</xdr:rowOff>
    </xdr:to>
    <xdr:sp macro="" textlink="">
      <xdr:nvSpPr>
        <xdr:cNvPr id="7" name="Freeform 1134"/>
        <xdr:cNvSpPr>
          <a:spLocks/>
        </xdr:cNvSpPr>
      </xdr:nvSpPr>
      <xdr:spPr bwMode="auto">
        <a:xfrm>
          <a:off x="3019425" y="3924300"/>
          <a:ext cx="9525" cy="9525"/>
        </a:xfrm>
        <a:custGeom>
          <a:avLst/>
          <a:gdLst>
            <a:gd name="T0" fmla="*/ 0 w 10"/>
            <a:gd name="T1" fmla="*/ 2147483647 h 10"/>
            <a:gd name="T2" fmla="*/ 2147483647 w 10"/>
            <a:gd name="T3" fmla="*/ 2147483647 h 10"/>
            <a:gd name="T4" fmla="*/ 2147483647 w 10"/>
            <a:gd name="T5" fmla="*/ 0 h 10"/>
            <a:gd name="T6" fmla="*/ 0 w 10"/>
            <a:gd name="T7" fmla="*/ 0 h 10"/>
            <a:gd name="T8" fmla="*/ 0 w 10"/>
            <a:gd name="T9" fmla="*/ 2147483647 h 1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0"/>
            <a:gd name="T16" fmla="*/ 0 h 10"/>
            <a:gd name="T17" fmla="*/ 10 w 10"/>
            <a:gd name="T18" fmla="*/ 10 h 1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0" h="10">
              <a:moveTo>
                <a:pt x="0" y="10"/>
              </a:moveTo>
              <a:lnTo>
                <a:pt x="10" y="10"/>
              </a:lnTo>
              <a:lnTo>
                <a:pt x="10" y="0"/>
              </a:lnTo>
              <a:lnTo>
                <a:pt x="0" y="0"/>
              </a:lnTo>
              <a:lnTo>
                <a:pt x="0" y="10"/>
              </a:lnTo>
            </a:path>
          </a:pathLst>
        </a:custGeom>
        <a:solidFill>
          <a:srgbClr val="000000"/>
        </a:solidFill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352425</xdr:colOff>
      <xdr:row>17</xdr:row>
      <xdr:rowOff>76200</xdr:rowOff>
    </xdr:from>
    <xdr:to>
      <xdr:col>2</xdr:col>
      <xdr:colOff>361950</xdr:colOff>
      <xdr:row>17</xdr:row>
      <xdr:rowOff>85725</xdr:rowOff>
    </xdr:to>
    <xdr:sp macro="" textlink="">
      <xdr:nvSpPr>
        <xdr:cNvPr id="8" name="Freeform 1132"/>
        <xdr:cNvSpPr>
          <a:spLocks/>
        </xdr:cNvSpPr>
      </xdr:nvSpPr>
      <xdr:spPr bwMode="auto">
        <a:xfrm>
          <a:off x="3228975" y="3924300"/>
          <a:ext cx="9525" cy="9525"/>
        </a:xfrm>
        <a:custGeom>
          <a:avLst/>
          <a:gdLst>
            <a:gd name="T0" fmla="*/ 2147483647 w 10"/>
            <a:gd name="T1" fmla="*/ 2147483647 h 10"/>
            <a:gd name="T2" fmla="*/ 2147483647 w 10"/>
            <a:gd name="T3" fmla="*/ 2147483647 h 10"/>
            <a:gd name="T4" fmla="*/ 2147483647 w 10"/>
            <a:gd name="T5" fmla="*/ 0 h 10"/>
            <a:gd name="T6" fmla="*/ 2147483647 w 10"/>
            <a:gd name="T7" fmla="*/ 0 h 10"/>
            <a:gd name="T8" fmla="*/ 2147483647 w 10"/>
            <a:gd name="T9" fmla="*/ 2147483647 h 1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0"/>
            <a:gd name="T16" fmla="*/ 0 h 10"/>
            <a:gd name="T17" fmla="*/ 10 w 10"/>
            <a:gd name="T18" fmla="*/ 10 h 1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0" h="10">
              <a:moveTo>
                <a:pt x="1" y="10"/>
              </a:moveTo>
              <a:lnTo>
                <a:pt x="10" y="10"/>
              </a:lnTo>
              <a:lnTo>
                <a:pt x="10" y="0"/>
              </a:lnTo>
              <a:lnTo>
                <a:pt x="1" y="0"/>
              </a:lnTo>
              <a:lnTo>
                <a:pt x="1" y="10"/>
              </a:lnTo>
            </a:path>
          </a:pathLst>
        </a:custGeom>
        <a:solidFill>
          <a:srgbClr val="000000"/>
        </a:solidFill>
        <a:ln w="9525">
          <a:noFill/>
          <a:round/>
          <a:headEnd/>
          <a:tailEnd/>
        </a:ln>
      </xdr:spPr>
    </xdr:sp>
    <xdr:clientData/>
  </xdr:twoCellAnchor>
  <xdr:twoCellAnchor>
    <xdr:from>
      <xdr:col>1</xdr:col>
      <xdr:colOff>295275</xdr:colOff>
      <xdr:row>17</xdr:row>
      <xdr:rowOff>19050</xdr:rowOff>
    </xdr:from>
    <xdr:to>
      <xdr:col>1</xdr:col>
      <xdr:colOff>304800</xdr:colOff>
      <xdr:row>17</xdr:row>
      <xdr:rowOff>28575</xdr:rowOff>
    </xdr:to>
    <xdr:sp macro="" textlink="">
      <xdr:nvSpPr>
        <xdr:cNvPr id="9" name="Freeform 1117"/>
        <xdr:cNvSpPr>
          <a:spLocks/>
        </xdr:cNvSpPr>
      </xdr:nvSpPr>
      <xdr:spPr bwMode="auto">
        <a:xfrm>
          <a:off x="600075" y="3867150"/>
          <a:ext cx="9525" cy="9525"/>
        </a:xfrm>
        <a:custGeom>
          <a:avLst/>
          <a:gdLst>
            <a:gd name="T0" fmla="*/ 2147483647 w 10"/>
            <a:gd name="T1" fmla="*/ 2147483647 h 11"/>
            <a:gd name="T2" fmla="*/ 2147483647 w 10"/>
            <a:gd name="T3" fmla="*/ 2147483647 h 11"/>
            <a:gd name="T4" fmla="*/ 2147483647 w 10"/>
            <a:gd name="T5" fmla="*/ 2147483647 h 11"/>
            <a:gd name="T6" fmla="*/ 2147483647 w 10"/>
            <a:gd name="T7" fmla="*/ 2147483647 h 11"/>
            <a:gd name="T8" fmla="*/ 2147483647 w 10"/>
            <a:gd name="T9" fmla="*/ 2147483647 h 11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0"/>
            <a:gd name="T16" fmla="*/ 0 h 11"/>
            <a:gd name="T17" fmla="*/ 10 w 10"/>
            <a:gd name="T18" fmla="*/ 11 h 11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0" h="11">
              <a:moveTo>
                <a:pt x="1" y="10"/>
              </a:moveTo>
              <a:lnTo>
                <a:pt x="10" y="10"/>
              </a:lnTo>
              <a:lnTo>
                <a:pt x="10" y="1"/>
              </a:lnTo>
              <a:lnTo>
                <a:pt x="1" y="1"/>
              </a:lnTo>
              <a:lnTo>
                <a:pt x="1" y="10"/>
              </a:lnTo>
            </a:path>
          </a:pathLst>
        </a:custGeom>
        <a:solidFill>
          <a:srgbClr val="000000"/>
        </a:solidFill>
        <a:ln w="9525">
          <a:noFill/>
          <a:round/>
          <a:headEnd/>
          <a:tailEnd/>
        </a:ln>
      </xdr:spPr>
    </xdr:sp>
    <xdr:clientData/>
  </xdr:twoCellAnchor>
  <xdr:twoCellAnchor>
    <xdr:from>
      <xdr:col>1</xdr:col>
      <xdr:colOff>552450</xdr:colOff>
      <xdr:row>17</xdr:row>
      <xdr:rowOff>19050</xdr:rowOff>
    </xdr:from>
    <xdr:to>
      <xdr:col>1</xdr:col>
      <xdr:colOff>561975</xdr:colOff>
      <xdr:row>17</xdr:row>
      <xdr:rowOff>28575</xdr:rowOff>
    </xdr:to>
    <xdr:sp macro="" textlink="">
      <xdr:nvSpPr>
        <xdr:cNvPr id="10" name="Freeform 1116"/>
        <xdr:cNvSpPr>
          <a:spLocks/>
        </xdr:cNvSpPr>
      </xdr:nvSpPr>
      <xdr:spPr bwMode="auto">
        <a:xfrm>
          <a:off x="857250" y="3867150"/>
          <a:ext cx="9525" cy="9525"/>
        </a:xfrm>
        <a:custGeom>
          <a:avLst/>
          <a:gdLst>
            <a:gd name="T0" fmla="*/ 0 w 10"/>
            <a:gd name="T1" fmla="*/ 2147483647 h 11"/>
            <a:gd name="T2" fmla="*/ 2147483647 w 10"/>
            <a:gd name="T3" fmla="*/ 2147483647 h 11"/>
            <a:gd name="T4" fmla="*/ 2147483647 w 10"/>
            <a:gd name="T5" fmla="*/ 2147483647 h 11"/>
            <a:gd name="T6" fmla="*/ 0 w 10"/>
            <a:gd name="T7" fmla="*/ 2147483647 h 11"/>
            <a:gd name="T8" fmla="*/ 0 w 10"/>
            <a:gd name="T9" fmla="*/ 2147483647 h 11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0"/>
            <a:gd name="T16" fmla="*/ 0 h 11"/>
            <a:gd name="T17" fmla="*/ 10 w 10"/>
            <a:gd name="T18" fmla="*/ 11 h 11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0" h="11">
              <a:moveTo>
                <a:pt x="0" y="10"/>
              </a:moveTo>
              <a:lnTo>
                <a:pt x="10" y="10"/>
              </a:lnTo>
              <a:lnTo>
                <a:pt x="10" y="1"/>
              </a:lnTo>
              <a:lnTo>
                <a:pt x="0" y="1"/>
              </a:lnTo>
              <a:lnTo>
                <a:pt x="0" y="10"/>
              </a:lnTo>
            </a:path>
          </a:pathLst>
        </a:custGeom>
        <a:solidFill>
          <a:srgbClr val="000000"/>
        </a:solidFill>
        <a:ln w="9525">
          <a:noFill/>
          <a:round/>
          <a:headEnd/>
          <a:tailEnd/>
        </a:ln>
      </xdr:spPr>
    </xdr:sp>
    <xdr:clientData/>
  </xdr:twoCellAnchor>
  <xdr:twoCellAnchor>
    <xdr:from>
      <xdr:col>1</xdr:col>
      <xdr:colOff>295275</xdr:colOff>
      <xdr:row>17</xdr:row>
      <xdr:rowOff>161925</xdr:rowOff>
    </xdr:from>
    <xdr:to>
      <xdr:col>1</xdr:col>
      <xdr:colOff>304800</xdr:colOff>
      <xdr:row>17</xdr:row>
      <xdr:rowOff>171450</xdr:rowOff>
    </xdr:to>
    <xdr:sp macro="" textlink="">
      <xdr:nvSpPr>
        <xdr:cNvPr id="11" name="Freeform 1107"/>
        <xdr:cNvSpPr>
          <a:spLocks/>
        </xdr:cNvSpPr>
      </xdr:nvSpPr>
      <xdr:spPr bwMode="auto">
        <a:xfrm>
          <a:off x="600075" y="4010025"/>
          <a:ext cx="9525" cy="9525"/>
        </a:xfrm>
        <a:custGeom>
          <a:avLst/>
          <a:gdLst>
            <a:gd name="T0" fmla="*/ 2147483647 w 10"/>
            <a:gd name="T1" fmla="*/ 2147483647 h 11"/>
            <a:gd name="T2" fmla="*/ 2147483647 w 10"/>
            <a:gd name="T3" fmla="*/ 2147483647 h 11"/>
            <a:gd name="T4" fmla="*/ 2147483647 w 10"/>
            <a:gd name="T5" fmla="*/ 2147483647 h 11"/>
            <a:gd name="T6" fmla="*/ 2147483647 w 10"/>
            <a:gd name="T7" fmla="*/ 2147483647 h 11"/>
            <a:gd name="T8" fmla="*/ 2147483647 w 10"/>
            <a:gd name="T9" fmla="*/ 2147483647 h 11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0"/>
            <a:gd name="T16" fmla="*/ 0 h 11"/>
            <a:gd name="T17" fmla="*/ 10 w 10"/>
            <a:gd name="T18" fmla="*/ 11 h 11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0" h="11">
              <a:moveTo>
                <a:pt x="1" y="10"/>
              </a:moveTo>
              <a:lnTo>
                <a:pt x="10" y="10"/>
              </a:lnTo>
              <a:lnTo>
                <a:pt x="10" y="1"/>
              </a:lnTo>
              <a:lnTo>
                <a:pt x="1" y="1"/>
              </a:lnTo>
              <a:lnTo>
                <a:pt x="1" y="10"/>
              </a:lnTo>
            </a:path>
          </a:pathLst>
        </a:custGeom>
        <a:solidFill>
          <a:srgbClr val="000000"/>
        </a:solidFill>
        <a:ln w="9525">
          <a:noFill/>
          <a:round/>
          <a:headEnd/>
          <a:tailEnd/>
        </a:ln>
      </xdr:spPr>
    </xdr:sp>
    <xdr:clientData/>
  </xdr:twoCellAnchor>
  <xdr:twoCellAnchor>
    <xdr:from>
      <xdr:col>1</xdr:col>
      <xdr:colOff>552450</xdr:colOff>
      <xdr:row>17</xdr:row>
      <xdr:rowOff>161925</xdr:rowOff>
    </xdr:from>
    <xdr:to>
      <xdr:col>1</xdr:col>
      <xdr:colOff>561975</xdr:colOff>
      <xdr:row>17</xdr:row>
      <xdr:rowOff>171450</xdr:rowOff>
    </xdr:to>
    <xdr:sp macro="" textlink="">
      <xdr:nvSpPr>
        <xdr:cNvPr id="12" name="Freeform 1105"/>
        <xdr:cNvSpPr>
          <a:spLocks/>
        </xdr:cNvSpPr>
      </xdr:nvSpPr>
      <xdr:spPr bwMode="auto">
        <a:xfrm>
          <a:off x="857250" y="4010025"/>
          <a:ext cx="9525" cy="9525"/>
        </a:xfrm>
        <a:custGeom>
          <a:avLst/>
          <a:gdLst>
            <a:gd name="T0" fmla="*/ 0 w 10"/>
            <a:gd name="T1" fmla="*/ 2147483647 h 11"/>
            <a:gd name="T2" fmla="*/ 2147483647 w 10"/>
            <a:gd name="T3" fmla="*/ 2147483647 h 11"/>
            <a:gd name="T4" fmla="*/ 2147483647 w 10"/>
            <a:gd name="T5" fmla="*/ 2147483647 h 11"/>
            <a:gd name="T6" fmla="*/ 0 w 10"/>
            <a:gd name="T7" fmla="*/ 2147483647 h 11"/>
            <a:gd name="T8" fmla="*/ 0 w 10"/>
            <a:gd name="T9" fmla="*/ 2147483647 h 11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0"/>
            <a:gd name="T16" fmla="*/ 0 h 11"/>
            <a:gd name="T17" fmla="*/ 10 w 10"/>
            <a:gd name="T18" fmla="*/ 11 h 11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0" h="11">
              <a:moveTo>
                <a:pt x="0" y="10"/>
              </a:moveTo>
              <a:lnTo>
                <a:pt x="10" y="10"/>
              </a:lnTo>
              <a:lnTo>
                <a:pt x="10" y="1"/>
              </a:lnTo>
              <a:lnTo>
                <a:pt x="0" y="1"/>
              </a:lnTo>
              <a:lnTo>
                <a:pt x="0" y="10"/>
              </a:lnTo>
            </a:path>
          </a:pathLst>
        </a:custGeom>
        <a:solidFill>
          <a:srgbClr val="000000"/>
        </a:solidFill>
        <a:ln w="9525">
          <a:noFill/>
          <a:round/>
          <a:headEnd/>
          <a:tailEnd/>
        </a:ln>
      </xdr:spPr>
    </xdr:sp>
    <xdr:clientData/>
  </xdr:twoCellAnchor>
  <xdr:twoCellAnchor>
    <xdr:from>
      <xdr:col>1</xdr:col>
      <xdr:colOff>295275</xdr:colOff>
      <xdr:row>18</xdr:row>
      <xdr:rowOff>142875</xdr:rowOff>
    </xdr:from>
    <xdr:to>
      <xdr:col>1</xdr:col>
      <xdr:colOff>304800</xdr:colOff>
      <xdr:row>18</xdr:row>
      <xdr:rowOff>152400</xdr:rowOff>
    </xdr:to>
    <xdr:sp macro="" textlink="">
      <xdr:nvSpPr>
        <xdr:cNvPr id="13" name="Freeform 1093"/>
        <xdr:cNvSpPr>
          <a:spLocks/>
        </xdr:cNvSpPr>
      </xdr:nvSpPr>
      <xdr:spPr bwMode="auto">
        <a:xfrm>
          <a:off x="600075" y="4200525"/>
          <a:ext cx="9525" cy="9525"/>
        </a:xfrm>
        <a:custGeom>
          <a:avLst/>
          <a:gdLst>
            <a:gd name="T0" fmla="*/ 2147483647 w 10"/>
            <a:gd name="T1" fmla="*/ 2147483647 h 10"/>
            <a:gd name="T2" fmla="*/ 2147483647 w 10"/>
            <a:gd name="T3" fmla="*/ 2147483647 h 10"/>
            <a:gd name="T4" fmla="*/ 2147483647 w 10"/>
            <a:gd name="T5" fmla="*/ 0 h 10"/>
            <a:gd name="T6" fmla="*/ 2147483647 w 10"/>
            <a:gd name="T7" fmla="*/ 0 h 10"/>
            <a:gd name="T8" fmla="*/ 2147483647 w 10"/>
            <a:gd name="T9" fmla="*/ 2147483647 h 1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0"/>
            <a:gd name="T16" fmla="*/ 0 h 10"/>
            <a:gd name="T17" fmla="*/ 10 w 10"/>
            <a:gd name="T18" fmla="*/ 10 h 1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0" h="10">
              <a:moveTo>
                <a:pt x="1" y="10"/>
              </a:moveTo>
              <a:lnTo>
                <a:pt x="10" y="10"/>
              </a:lnTo>
              <a:lnTo>
                <a:pt x="10" y="0"/>
              </a:lnTo>
              <a:lnTo>
                <a:pt x="1" y="0"/>
              </a:lnTo>
              <a:lnTo>
                <a:pt x="1" y="10"/>
              </a:lnTo>
            </a:path>
          </a:pathLst>
        </a:custGeom>
        <a:solidFill>
          <a:srgbClr val="000000"/>
        </a:solidFill>
        <a:ln w="9525">
          <a:noFill/>
          <a:round/>
          <a:headEnd/>
          <a:tailEnd/>
        </a:ln>
      </xdr:spPr>
    </xdr:sp>
    <xdr:clientData/>
  </xdr:twoCellAnchor>
  <xdr:twoCellAnchor>
    <xdr:from>
      <xdr:col>1</xdr:col>
      <xdr:colOff>552450</xdr:colOff>
      <xdr:row>18</xdr:row>
      <xdr:rowOff>142875</xdr:rowOff>
    </xdr:from>
    <xdr:to>
      <xdr:col>1</xdr:col>
      <xdr:colOff>561975</xdr:colOff>
      <xdr:row>18</xdr:row>
      <xdr:rowOff>152400</xdr:rowOff>
    </xdr:to>
    <xdr:sp macro="" textlink="">
      <xdr:nvSpPr>
        <xdr:cNvPr id="14" name="Freeform 1091"/>
        <xdr:cNvSpPr>
          <a:spLocks/>
        </xdr:cNvSpPr>
      </xdr:nvSpPr>
      <xdr:spPr bwMode="auto">
        <a:xfrm>
          <a:off x="857250" y="4200525"/>
          <a:ext cx="9525" cy="9525"/>
        </a:xfrm>
        <a:custGeom>
          <a:avLst/>
          <a:gdLst>
            <a:gd name="T0" fmla="*/ 0 w 10"/>
            <a:gd name="T1" fmla="*/ 2147483647 h 10"/>
            <a:gd name="T2" fmla="*/ 2147483647 w 10"/>
            <a:gd name="T3" fmla="*/ 2147483647 h 10"/>
            <a:gd name="T4" fmla="*/ 2147483647 w 10"/>
            <a:gd name="T5" fmla="*/ 0 h 10"/>
            <a:gd name="T6" fmla="*/ 0 w 10"/>
            <a:gd name="T7" fmla="*/ 0 h 10"/>
            <a:gd name="T8" fmla="*/ 0 w 10"/>
            <a:gd name="T9" fmla="*/ 2147483647 h 1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0"/>
            <a:gd name="T16" fmla="*/ 0 h 10"/>
            <a:gd name="T17" fmla="*/ 10 w 10"/>
            <a:gd name="T18" fmla="*/ 10 h 1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0" h="10">
              <a:moveTo>
                <a:pt x="0" y="10"/>
              </a:moveTo>
              <a:lnTo>
                <a:pt x="10" y="10"/>
              </a:lnTo>
              <a:lnTo>
                <a:pt x="10" y="0"/>
              </a:lnTo>
              <a:lnTo>
                <a:pt x="0" y="0"/>
              </a:lnTo>
              <a:lnTo>
                <a:pt x="0" y="10"/>
              </a:lnTo>
            </a:path>
          </a:pathLst>
        </a:custGeom>
        <a:solidFill>
          <a:srgbClr val="000000"/>
        </a:solidFill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142875</xdr:colOff>
      <xdr:row>18</xdr:row>
      <xdr:rowOff>142875</xdr:rowOff>
    </xdr:from>
    <xdr:to>
      <xdr:col>2</xdr:col>
      <xdr:colOff>152400</xdr:colOff>
      <xdr:row>18</xdr:row>
      <xdr:rowOff>152400</xdr:rowOff>
    </xdr:to>
    <xdr:sp macro="" textlink="">
      <xdr:nvSpPr>
        <xdr:cNvPr id="15" name="Freeform 1089"/>
        <xdr:cNvSpPr>
          <a:spLocks/>
        </xdr:cNvSpPr>
      </xdr:nvSpPr>
      <xdr:spPr bwMode="auto">
        <a:xfrm>
          <a:off x="3019425" y="4200525"/>
          <a:ext cx="9525" cy="9525"/>
        </a:xfrm>
        <a:custGeom>
          <a:avLst/>
          <a:gdLst>
            <a:gd name="T0" fmla="*/ 0 w 10"/>
            <a:gd name="T1" fmla="*/ 2147483647 h 10"/>
            <a:gd name="T2" fmla="*/ 2147483647 w 10"/>
            <a:gd name="T3" fmla="*/ 2147483647 h 10"/>
            <a:gd name="T4" fmla="*/ 2147483647 w 10"/>
            <a:gd name="T5" fmla="*/ 0 h 10"/>
            <a:gd name="T6" fmla="*/ 0 w 10"/>
            <a:gd name="T7" fmla="*/ 0 h 10"/>
            <a:gd name="T8" fmla="*/ 0 w 10"/>
            <a:gd name="T9" fmla="*/ 2147483647 h 1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0"/>
            <a:gd name="T16" fmla="*/ 0 h 10"/>
            <a:gd name="T17" fmla="*/ 10 w 10"/>
            <a:gd name="T18" fmla="*/ 10 h 1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0" h="10">
              <a:moveTo>
                <a:pt x="0" y="10"/>
              </a:moveTo>
              <a:lnTo>
                <a:pt x="10" y="10"/>
              </a:lnTo>
              <a:lnTo>
                <a:pt x="10" y="0"/>
              </a:lnTo>
              <a:lnTo>
                <a:pt x="0" y="0"/>
              </a:lnTo>
              <a:lnTo>
                <a:pt x="0" y="10"/>
              </a:lnTo>
            </a:path>
          </a:pathLst>
        </a:custGeom>
        <a:solidFill>
          <a:srgbClr val="000000"/>
        </a:solidFill>
        <a:ln w="9525">
          <a:noFill/>
          <a:round/>
          <a:headEnd/>
          <a:tailEnd/>
        </a:ln>
      </xdr:spPr>
    </xdr:sp>
    <xdr:clientData/>
  </xdr:twoCellAnchor>
  <xdr:twoCellAnchor>
    <xdr:from>
      <xdr:col>1</xdr:col>
      <xdr:colOff>295275</xdr:colOff>
      <xdr:row>19</xdr:row>
      <xdr:rowOff>123825</xdr:rowOff>
    </xdr:from>
    <xdr:to>
      <xdr:col>1</xdr:col>
      <xdr:colOff>304800</xdr:colOff>
      <xdr:row>19</xdr:row>
      <xdr:rowOff>133350</xdr:rowOff>
    </xdr:to>
    <xdr:sp macro="" textlink="">
      <xdr:nvSpPr>
        <xdr:cNvPr id="16" name="Freeform 1077"/>
        <xdr:cNvSpPr>
          <a:spLocks/>
        </xdr:cNvSpPr>
      </xdr:nvSpPr>
      <xdr:spPr bwMode="auto">
        <a:xfrm>
          <a:off x="600075" y="4391025"/>
          <a:ext cx="9525" cy="9525"/>
        </a:xfrm>
        <a:custGeom>
          <a:avLst/>
          <a:gdLst>
            <a:gd name="T0" fmla="*/ 2147483647 w 10"/>
            <a:gd name="T1" fmla="*/ 2147483647 h 10"/>
            <a:gd name="T2" fmla="*/ 2147483647 w 10"/>
            <a:gd name="T3" fmla="*/ 2147483647 h 10"/>
            <a:gd name="T4" fmla="*/ 2147483647 w 10"/>
            <a:gd name="T5" fmla="*/ 0 h 10"/>
            <a:gd name="T6" fmla="*/ 2147483647 w 10"/>
            <a:gd name="T7" fmla="*/ 0 h 10"/>
            <a:gd name="T8" fmla="*/ 2147483647 w 10"/>
            <a:gd name="T9" fmla="*/ 2147483647 h 1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0"/>
            <a:gd name="T16" fmla="*/ 0 h 10"/>
            <a:gd name="T17" fmla="*/ 10 w 10"/>
            <a:gd name="T18" fmla="*/ 10 h 1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0" h="10">
              <a:moveTo>
                <a:pt x="1" y="10"/>
              </a:moveTo>
              <a:lnTo>
                <a:pt x="10" y="10"/>
              </a:lnTo>
              <a:lnTo>
                <a:pt x="10" y="0"/>
              </a:lnTo>
              <a:lnTo>
                <a:pt x="1" y="0"/>
              </a:lnTo>
              <a:lnTo>
                <a:pt x="1" y="10"/>
              </a:lnTo>
            </a:path>
          </a:pathLst>
        </a:custGeom>
        <a:solidFill>
          <a:srgbClr val="000000"/>
        </a:solidFill>
        <a:ln w="9525">
          <a:noFill/>
          <a:round/>
          <a:headEnd/>
          <a:tailEnd/>
        </a:ln>
      </xdr:spPr>
    </xdr:sp>
    <xdr:clientData/>
  </xdr:twoCellAnchor>
  <xdr:twoCellAnchor>
    <xdr:from>
      <xdr:col>1</xdr:col>
      <xdr:colOff>552450</xdr:colOff>
      <xdr:row>19</xdr:row>
      <xdr:rowOff>123825</xdr:rowOff>
    </xdr:from>
    <xdr:to>
      <xdr:col>1</xdr:col>
      <xdr:colOff>561975</xdr:colOff>
      <xdr:row>19</xdr:row>
      <xdr:rowOff>133350</xdr:rowOff>
    </xdr:to>
    <xdr:sp macro="" textlink="">
      <xdr:nvSpPr>
        <xdr:cNvPr id="17" name="Freeform 1075"/>
        <xdr:cNvSpPr>
          <a:spLocks/>
        </xdr:cNvSpPr>
      </xdr:nvSpPr>
      <xdr:spPr bwMode="auto">
        <a:xfrm>
          <a:off x="857250" y="4391025"/>
          <a:ext cx="9525" cy="9525"/>
        </a:xfrm>
        <a:custGeom>
          <a:avLst/>
          <a:gdLst>
            <a:gd name="T0" fmla="*/ 0 w 10"/>
            <a:gd name="T1" fmla="*/ 2147483647 h 10"/>
            <a:gd name="T2" fmla="*/ 2147483647 w 10"/>
            <a:gd name="T3" fmla="*/ 2147483647 h 10"/>
            <a:gd name="T4" fmla="*/ 2147483647 w 10"/>
            <a:gd name="T5" fmla="*/ 0 h 10"/>
            <a:gd name="T6" fmla="*/ 0 w 10"/>
            <a:gd name="T7" fmla="*/ 0 h 10"/>
            <a:gd name="T8" fmla="*/ 0 w 10"/>
            <a:gd name="T9" fmla="*/ 2147483647 h 1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0"/>
            <a:gd name="T16" fmla="*/ 0 h 10"/>
            <a:gd name="T17" fmla="*/ 10 w 10"/>
            <a:gd name="T18" fmla="*/ 10 h 1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0" h="10">
              <a:moveTo>
                <a:pt x="0" y="10"/>
              </a:moveTo>
              <a:lnTo>
                <a:pt x="10" y="10"/>
              </a:lnTo>
              <a:lnTo>
                <a:pt x="10" y="0"/>
              </a:lnTo>
              <a:lnTo>
                <a:pt x="0" y="0"/>
              </a:lnTo>
              <a:lnTo>
                <a:pt x="0" y="10"/>
              </a:lnTo>
            </a:path>
          </a:pathLst>
        </a:custGeom>
        <a:solidFill>
          <a:srgbClr val="000000"/>
        </a:solidFill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142875</xdr:colOff>
      <xdr:row>19</xdr:row>
      <xdr:rowOff>123825</xdr:rowOff>
    </xdr:from>
    <xdr:to>
      <xdr:col>2</xdr:col>
      <xdr:colOff>152400</xdr:colOff>
      <xdr:row>19</xdr:row>
      <xdr:rowOff>133350</xdr:rowOff>
    </xdr:to>
    <xdr:sp macro="" textlink="">
      <xdr:nvSpPr>
        <xdr:cNvPr id="18" name="Freeform 1073"/>
        <xdr:cNvSpPr>
          <a:spLocks/>
        </xdr:cNvSpPr>
      </xdr:nvSpPr>
      <xdr:spPr bwMode="auto">
        <a:xfrm>
          <a:off x="3019425" y="4391025"/>
          <a:ext cx="9525" cy="9525"/>
        </a:xfrm>
        <a:custGeom>
          <a:avLst/>
          <a:gdLst>
            <a:gd name="T0" fmla="*/ 0 w 10"/>
            <a:gd name="T1" fmla="*/ 2147483647 h 10"/>
            <a:gd name="T2" fmla="*/ 2147483647 w 10"/>
            <a:gd name="T3" fmla="*/ 2147483647 h 10"/>
            <a:gd name="T4" fmla="*/ 2147483647 w 10"/>
            <a:gd name="T5" fmla="*/ 0 h 10"/>
            <a:gd name="T6" fmla="*/ 0 w 10"/>
            <a:gd name="T7" fmla="*/ 0 h 10"/>
            <a:gd name="T8" fmla="*/ 0 w 10"/>
            <a:gd name="T9" fmla="*/ 2147483647 h 1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0"/>
            <a:gd name="T16" fmla="*/ 0 h 10"/>
            <a:gd name="T17" fmla="*/ 10 w 10"/>
            <a:gd name="T18" fmla="*/ 10 h 1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0" h="10">
              <a:moveTo>
                <a:pt x="0" y="10"/>
              </a:moveTo>
              <a:lnTo>
                <a:pt x="10" y="10"/>
              </a:lnTo>
              <a:lnTo>
                <a:pt x="10" y="0"/>
              </a:lnTo>
              <a:lnTo>
                <a:pt x="0" y="0"/>
              </a:lnTo>
              <a:lnTo>
                <a:pt x="0" y="10"/>
              </a:lnTo>
            </a:path>
          </a:pathLst>
        </a:custGeom>
        <a:solidFill>
          <a:srgbClr val="000000"/>
        </a:solidFill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352425</xdr:colOff>
      <xdr:row>19</xdr:row>
      <xdr:rowOff>123825</xdr:rowOff>
    </xdr:from>
    <xdr:to>
      <xdr:col>2</xdr:col>
      <xdr:colOff>361950</xdr:colOff>
      <xdr:row>19</xdr:row>
      <xdr:rowOff>133350</xdr:rowOff>
    </xdr:to>
    <xdr:sp macro="" textlink="">
      <xdr:nvSpPr>
        <xdr:cNvPr id="19" name="Freeform 1071"/>
        <xdr:cNvSpPr>
          <a:spLocks/>
        </xdr:cNvSpPr>
      </xdr:nvSpPr>
      <xdr:spPr bwMode="auto">
        <a:xfrm>
          <a:off x="3228975" y="4391025"/>
          <a:ext cx="9525" cy="9525"/>
        </a:xfrm>
        <a:custGeom>
          <a:avLst/>
          <a:gdLst>
            <a:gd name="T0" fmla="*/ 2147483647 w 10"/>
            <a:gd name="T1" fmla="*/ 2147483647 h 10"/>
            <a:gd name="T2" fmla="*/ 2147483647 w 10"/>
            <a:gd name="T3" fmla="*/ 2147483647 h 10"/>
            <a:gd name="T4" fmla="*/ 2147483647 w 10"/>
            <a:gd name="T5" fmla="*/ 0 h 10"/>
            <a:gd name="T6" fmla="*/ 2147483647 w 10"/>
            <a:gd name="T7" fmla="*/ 0 h 10"/>
            <a:gd name="T8" fmla="*/ 2147483647 w 10"/>
            <a:gd name="T9" fmla="*/ 2147483647 h 1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0"/>
            <a:gd name="T16" fmla="*/ 0 h 10"/>
            <a:gd name="T17" fmla="*/ 10 w 10"/>
            <a:gd name="T18" fmla="*/ 10 h 1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0" h="10">
              <a:moveTo>
                <a:pt x="1" y="10"/>
              </a:moveTo>
              <a:lnTo>
                <a:pt x="10" y="10"/>
              </a:lnTo>
              <a:lnTo>
                <a:pt x="10" y="0"/>
              </a:lnTo>
              <a:lnTo>
                <a:pt x="1" y="0"/>
              </a:lnTo>
              <a:lnTo>
                <a:pt x="1" y="10"/>
              </a:lnTo>
            </a:path>
          </a:pathLst>
        </a:custGeom>
        <a:solidFill>
          <a:srgbClr val="000000"/>
        </a:solidFill>
        <a:ln w="9525">
          <a:noFill/>
          <a:round/>
          <a:headEnd/>
          <a:tailEnd/>
        </a:ln>
      </xdr:spPr>
    </xdr:sp>
    <xdr:clientData/>
  </xdr:twoCellAnchor>
  <xdr:twoCellAnchor>
    <xdr:from>
      <xdr:col>1</xdr:col>
      <xdr:colOff>295275</xdr:colOff>
      <xdr:row>20</xdr:row>
      <xdr:rowOff>95250</xdr:rowOff>
    </xdr:from>
    <xdr:to>
      <xdr:col>1</xdr:col>
      <xdr:colOff>304800</xdr:colOff>
      <xdr:row>20</xdr:row>
      <xdr:rowOff>104775</xdr:rowOff>
    </xdr:to>
    <xdr:sp macro="" textlink="">
      <xdr:nvSpPr>
        <xdr:cNvPr id="20" name="Freeform 1059"/>
        <xdr:cNvSpPr>
          <a:spLocks/>
        </xdr:cNvSpPr>
      </xdr:nvSpPr>
      <xdr:spPr bwMode="auto">
        <a:xfrm>
          <a:off x="600075" y="4572000"/>
          <a:ext cx="9525" cy="9525"/>
        </a:xfrm>
        <a:custGeom>
          <a:avLst/>
          <a:gdLst>
            <a:gd name="T0" fmla="*/ 2147483647 w 10"/>
            <a:gd name="T1" fmla="*/ 2147483647 h 11"/>
            <a:gd name="T2" fmla="*/ 2147483647 w 10"/>
            <a:gd name="T3" fmla="*/ 2147483647 h 11"/>
            <a:gd name="T4" fmla="*/ 2147483647 w 10"/>
            <a:gd name="T5" fmla="*/ 2147483647 h 11"/>
            <a:gd name="T6" fmla="*/ 2147483647 w 10"/>
            <a:gd name="T7" fmla="*/ 2147483647 h 11"/>
            <a:gd name="T8" fmla="*/ 2147483647 w 10"/>
            <a:gd name="T9" fmla="*/ 2147483647 h 11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0"/>
            <a:gd name="T16" fmla="*/ 0 h 11"/>
            <a:gd name="T17" fmla="*/ 10 w 10"/>
            <a:gd name="T18" fmla="*/ 11 h 11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0" h="11">
              <a:moveTo>
                <a:pt x="1" y="10"/>
              </a:moveTo>
              <a:lnTo>
                <a:pt x="10" y="10"/>
              </a:lnTo>
              <a:lnTo>
                <a:pt x="10" y="1"/>
              </a:lnTo>
              <a:lnTo>
                <a:pt x="1" y="1"/>
              </a:lnTo>
              <a:lnTo>
                <a:pt x="1" y="10"/>
              </a:lnTo>
            </a:path>
          </a:pathLst>
        </a:custGeom>
        <a:solidFill>
          <a:srgbClr val="000000"/>
        </a:solidFill>
        <a:ln w="9525">
          <a:noFill/>
          <a:round/>
          <a:headEnd/>
          <a:tailEnd/>
        </a:ln>
      </xdr:spPr>
    </xdr:sp>
    <xdr:clientData/>
  </xdr:twoCellAnchor>
  <xdr:twoCellAnchor>
    <xdr:from>
      <xdr:col>1</xdr:col>
      <xdr:colOff>552450</xdr:colOff>
      <xdr:row>20</xdr:row>
      <xdr:rowOff>95250</xdr:rowOff>
    </xdr:from>
    <xdr:to>
      <xdr:col>1</xdr:col>
      <xdr:colOff>561975</xdr:colOff>
      <xdr:row>20</xdr:row>
      <xdr:rowOff>104775</xdr:rowOff>
    </xdr:to>
    <xdr:sp macro="" textlink="">
      <xdr:nvSpPr>
        <xdr:cNvPr id="21" name="Freeform 1057"/>
        <xdr:cNvSpPr>
          <a:spLocks/>
        </xdr:cNvSpPr>
      </xdr:nvSpPr>
      <xdr:spPr bwMode="auto">
        <a:xfrm>
          <a:off x="857250" y="4572000"/>
          <a:ext cx="9525" cy="9525"/>
        </a:xfrm>
        <a:custGeom>
          <a:avLst/>
          <a:gdLst>
            <a:gd name="T0" fmla="*/ 0 w 10"/>
            <a:gd name="T1" fmla="*/ 2147483647 h 11"/>
            <a:gd name="T2" fmla="*/ 2147483647 w 10"/>
            <a:gd name="T3" fmla="*/ 2147483647 h 11"/>
            <a:gd name="T4" fmla="*/ 2147483647 w 10"/>
            <a:gd name="T5" fmla="*/ 2147483647 h 11"/>
            <a:gd name="T6" fmla="*/ 0 w 10"/>
            <a:gd name="T7" fmla="*/ 2147483647 h 11"/>
            <a:gd name="T8" fmla="*/ 0 w 10"/>
            <a:gd name="T9" fmla="*/ 2147483647 h 11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0"/>
            <a:gd name="T16" fmla="*/ 0 h 11"/>
            <a:gd name="T17" fmla="*/ 10 w 10"/>
            <a:gd name="T18" fmla="*/ 11 h 11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0" h="11">
              <a:moveTo>
                <a:pt x="0" y="10"/>
              </a:moveTo>
              <a:lnTo>
                <a:pt x="10" y="10"/>
              </a:lnTo>
              <a:lnTo>
                <a:pt x="10" y="1"/>
              </a:lnTo>
              <a:lnTo>
                <a:pt x="0" y="1"/>
              </a:lnTo>
              <a:lnTo>
                <a:pt x="0" y="10"/>
              </a:lnTo>
            </a:path>
          </a:pathLst>
        </a:custGeom>
        <a:solidFill>
          <a:srgbClr val="000000"/>
        </a:solidFill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142875</xdr:colOff>
      <xdr:row>20</xdr:row>
      <xdr:rowOff>95250</xdr:rowOff>
    </xdr:from>
    <xdr:to>
      <xdr:col>2</xdr:col>
      <xdr:colOff>152400</xdr:colOff>
      <xdr:row>20</xdr:row>
      <xdr:rowOff>104775</xdr:rowOff>
    </xdr:to>
    <xdr:sp macro="" textlink="">
      <xdr:nvSpPr>
        <xdr:cNvPr id="22" name="Freeform 1055"/>
        <xdr:cNvSpPr>
          <a:spLocks/>
        </xdr:cNvSpPr>
      </xdr:nvSpPr>
      <xdr:spPr bwMode="auto">
        <a:xfrm>
          <a:off x="3019425" y="4572000"/>
          <a:ext cx="9525" cy="9525"/>
        </a:xfrm>
        <a:custGeom>
          <a:avLst/>
          <a:gdLst>
            <a:gd name="T0" fmla="*/ 0 w 10"/>
            <a:gd name="T1" fmla="*/ 2147483647 h 11"/>
            <a:gd name="T2" fmla="*/ 2147483647 w 10"/>
            <a:gd name="T3" fmla="*/ 2147483647 h 11"/>
            <a:gd name="T4" fmla="*/ 2147483647 w 10"/>
            <a:gd name="T5" fmla="*/ 2147483647 h 11"/>
            <a:gd name="T6" fmla="*/ 0 w 10"/>
            <a:gd name="T7" fmla="*/ 2147483647 h 11"/>
            <a:gd name="T8" fmla="*/ 0 w 10"/>
            <a:gd name="T9" fmla="*/ 2147483647 h 11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0"/>
            <a:gd name="T16" fmla="*/ 0 h 11"/>
            <a:gd name="T17" fmla="*/ 10 w 10"/>
            <a:gd name="T18" fmla="*/ 11 h 11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0" h="11">
              <a:moveTo>
                <a:pt x="0" y="10"/>
              </a:moveTo>
              <a:lnTo>
                <a:pt x="10" y="10"/>
              </a:lnTo>
              <a:lnTo>
                <a:pt x="10" y="1"/>
              </a:lnTo>
              <a:lnTo>
                <a:pt x="0" y="1"/>
              </a:lnTo>
              <a:lnTo>
                <a:pt x="0" y="10"/>
              </a:lnTo>
            </a:path>
          </a:pathLst>
        </a:custGeom>
        <a:solidFill>
          <a:srgbClr val="000000"/>
        </a:solidFill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352425</xdr:colOff>
      <xdr:row>20</xdr:row>
      <xdr:rowOff>95250</xdr:rowOff>
    </xdr:from>
    <xdr:to>
      <xdr:col>2</xdr:col>
      <xdr:colOff>361950</xdr:colOff>
      <xdr:row>20</xdr:row>
      <xdr:rowOff>104775</xdr:rowOff>
    </xdr:to>
    <xdr:sp macro="" textlink="">
      <xdr:nvSpPr>
        <xdr:cNvPr id="23" name="Freeform 1053"/>
        <xdr:cNvSpPr>
          <a:spLocks/>
        </xdr:cNvSpPr>
      </xdr:nvSpPr>
      <xdr:spPr bwMode="auto">
        <a:xfrm>
          <a:off x="3228975" y="4572000"/>
          <a:ext cx="9525" cy="9525"/>
        </a:xfrm>
        <a:custGeom>
          <a:avLst/>
          <a:gdLst>
            <a:gd name="T0" fmla="*/ 2147483647 w 10"/>
            <a:gd name="T1" fmla="*/ 2147483647 h 11"/>
            <a:gd name="T2" fmla="*/ 2147483647 w 10"/>
            <a:gd name="T3" fmla="*/ 2147483647 h 11"/>
            <a:gd name="T4" fmla="*/ 2147483647 w 10"/>
            <a:gd name="T5" fmla="*/ 2147483647 h 11"/>
            <a:gd name="T6" fmla="*/ 2147483647 w 10"/>
            <a:gd name="T7" fmla="*/ 2147483647 h 11"/>
            <a:gd name="T8" fmla="*/ 2147483647 w 10"/>
            <a:gd name="T9" fmla="*/ 2147483647 h 11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0"/>
            <a:gd name="T16" fmla="*/ 0 h 11"/>
            <a:gd name="T17" fmla="*/ 10 w 10"/>
            <a:gd name="T18" fmla="*/ 11 h 11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0" h="11">
              <a:moveTo>
                <a:pt x="1" y="10"/>
              </a:moveTo>
              <a:lnTo>
                <a:pt x="10" y="10"/>
              </a:lnTo>
              <a:lnTo>
                <a:pt x="10" y="1"/>
              </a:lnTo>
              <a:lnTo>
                <a:pt x="1" y="1"/>
              </a:lnTo>
              <a:lnTo>
                <a:pt x="1" y="10"/>
              </a:lnTo>
            </a:path>
          </a:pathLst>
        </a:custGeom>
        <a:solidFill>
          <a:srgbClr val="000000"/>
        </a:solidFill>
        <a:ln w="9525">
          <a:noFill/>
          <a:round/>
          <a:headEnd/>
          <a:tailEnd/>
        </a:ln>
      </xdr:spPr>
    </xdr:sp>
    <xdr:clientData/>
  </xdr:twoCellAnchor>
  <xdr:twoCellAnchor>
    <xdr:from>
      <xdr:col>1</xdr:col>
      <xdr:colOff>295275</xdr:colOff>
      <xdr:row>9</xdr:row>
      <xdr:rowOff>142875</xdr:rowOff>
    </xdr:from>
    <xdr:to>
      <xdr:col>1</xdr:col>
      <xdr:colOff>304800</xdr:colOff>
      <xdr:row>9</xdr:row>
      <xdr:rowOff>152400</xdr:rowOff>
    </xdr:to>
    <xdr:sp macro="" textlink="">
      <xdr:nvSpPr>
        <xdr:cNvPr id="24" name="Freeform 1093"/>
        <xdr:cNvSpPr>
          <a:spLocks/>
        </xdr:cNvSpPr>
      </xdr:nvSpPr>
      <xdr:spPr bwMode="auto">
        <a:xfrm>
          <a:off x="600075" y="2314575"/>
          <a:ext cx="9525" cy="9525"/>
        </a:xfrm>
        <a:custGeom>
          <a:avLst/>
          <a:gdLst>
            <a:gd name="T0" fmla="*/ 2147483647 w 10"/>
            <a:gd name="T1" fmla="*/ 2147483647 h 10"/>
            <a:gd name="T2" fmla="*/ 2147483647 w 10"/>
            <a:gd name="T3" fmla="*/ 2147483647 h 10"/>
            <a:gd name="T4" fmla="*/ 2147483647 w 10"/>
            <a:gd name="T5" fmla="*/ 0 h 10"/>
            <a:gd name="T6" fmla="*/ 2147483647 w 10"/>
            <a:gd name="T7" fmla="*/ 0 h 10"/>
            <a:gd name="T8" fmla="*/ 2147483647 w 10"/>
            <a:gd name="T9" fmla="*/ 2147483647 h 1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0"/>
            <a:gd name="T16" fmla="*/ 0 h 10"/>
            <a:gd name="T17" fmla="*/ 10 w 10"/>
            <a:gd name="T18" fmla="*/ 10 h 1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0" h="10">
              <a:moveTo>
                <a:pt x="1" y="10"/>
              </a:moveTo>
              <a:lnTo>
                <a:pt x="10" y="10"/>
              </a:lnTo>
              <a:lnTo>
                <a:pt x="10" y="0"/>
              </a:lnTo>
              <a:lnTo>
                <a:pt x="1" y="0"/>
              </a:lnTo>
              <a:lnTo>
                <a:pt x="1" y="10"/>
              </a:lnTo>
            </a:path>
          </a:pathLst>
        </a:custGeom>
        <a:solidFill>
          <a:srgbClr val="000000"/>
        </a:solidFill>
        <a:ln w="9525">
          <a:noFill/>
          <a:round/>
          <a:headEnd/>
          <a:tailEnd/>
        </a:ln>
      </xdr:spPr>
    </xdr:sp>
    <xdr:clientData/>
  </xdr:twoCellAnchor>
  <xdr:twoCellAnchor>
    <xdr:from>
      <xdr:col>1</xdr:col>
      <xdr:colOff>552450</xdr:colOff>
      <xdr:row>9</xdr:row>
      <xdr:rowOff>142875</xdr:rowOff>
    </xdr:from>
    <xdr:to>
      <xdr:col>1</xdr:col>
      <xdr:colOff>561975</xdr:colOff>
      <xdr:row>9</xdr:row>
      <xdr:rowOff>152400</xdr:rowOff>
    </xdr:to>
    <xdr:sp macro="" textlink="">
      <xdr:nvSpPr>
        <xdr:cNvPr id="25" name="Freeform 1091"/>
        <xdr:cNvSpPr>
          <a:spLocks/>
        </xdr:cNvSpPr>
      </xdr:nvSpPr>
      <xdr:spPr bwMode="auto">
        <a:xfrm>
          <a:off x="857250" y="2314575"/>
          <a:ext cx="9525" cy="9525"/>
        </a:xfrm>
        <a:custGeom>
          <a:avLst/>
          <a:gdLst>
            <a:gd name="T0" fmla="*/ 0 w 10"/>
            <a:gd name="T1" fmla="*/ 2147483647 h 10"/>
            <a:gd name="T2" fmla="*/ 2147483647 w 10"/>
            <a:gd name="T3" fmla="*/ 2147483647 h 10"/>
            <a:gd name="T4" fmla="*/ 2147483647 w 10"/>
            <a:gd name="T5" fmla="*/ 0 h 10"/>
            <a:gd name="T6" fmla="*/ 0 w 10"/>
            <a:gd name="T7" fmla="*/ 0 h 10"/>
            <a:gd name="T8" fmla="*/ 0 w 10"/>
            <a:gd name="T9" fmla="*/ 2147483647 h 1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0"/>
            <a:gd name="T16" fmla="*/ 0 h 10"/>
            <a:gd name="T17" fmla="*/ 10 w 10"/>
            <a:gd name="T18" fmla="*/ 10 h 1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0" h="10">
              <a:moveTo>
                <a:pt x="0" y="10"/>
              </a:moveTo>
              <a:lnTo>
                <a:pt x="10" y="10"/>
              </a:lnTo>
              <a:lnTo>
                <a:pt x="10" y="0"/>
              </a:lnTo>
              <a:lnTo>
                <a:pt x="0" y="0"/>
              </a:lnTo>
              <a:lnTo>
                <a:pt x="0" y="10"/>
              </a:lnTo>
            </a:path>
          </a:pathLst>
        </a:custGeom>
        <a:solidFill>
          <a:srgbClr val="000000"/>
        </a:solidFill>
        <a:ln w="9525">
          <a:noFill/>
          <a:round/>
          <a:headEnd/>
          <a:tailEnd/>
        </a:ln>
      </xdr:spPr>
    </xdr:sp>
    <xdr:clientData/>
  </xdr:twoCellAnchor>
  <xdr:twoCellAnchor>
    <xdr:from>
      <xdr:col>1</xdr:col>
      <xdr:colOff>295275</xdr:colOff>
      <xdr:row>9</xdr:row>
      <xdr:rowOff>142875</xdr:rowOff>
    </xdr:from>
    <xdr:to>
      <xdr:col>1</xdr:col>
      <xdr:colOff>304800</xdr:colOff>
      <xdr:row>9</xdr:row>
      <xdr:rowOff>152400</xdr:rowOff>
    </xdr:to>
    <xdr:sp macro="" textlink="">
      <xdr:nvSpPr>
        <xdr:cNvPr id="26" name="Freeform 1093"/>
        <xdr:cNvSpPr>
          <a:spLocks/>
        </xdr:cNvSpPr>
      </xdr:nvSpPr>
      <xdr:spPr bwMode="auto">
        <a:xfrm>
          <a:off x="600075" y="2314575"/>
          <a:ext cx="9525" cy="9525"/>
        </a:xfrm>
        <a:custGeom>
          <a:avLst/>
          <a:gdLst>
            <a:gd name="T0" fmla="*/ 2147483647 w 10"/>
            <a:gd name="T1" fmla="*/ 2147483647 h 10"/>
            <a:gd name="T2" fmla="*/ 2147483647 w 10"/>
            <a:gd name="T3" fmla="*/ 2147483647 h 10"/>
            <a:gd name="T4" fmla="*/ 2147483647 w 10"/>
            <a:gd name="T5" fmla="*/ 0 h 10"/>
            <a:gd name="T6" fmla="*/ 2147483647 w 10"/>
            <a:gd name="T7" fmla="*/ 0 h 10"/>
            <a:gd name="T8" fmla="*/ 2147483647 w 10"/>
            <a:gd name="T9" fmla="*/ 2147483647 h 1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0"/>
            <a:gd name="T16" fmla="*/ 0 h 10"/>
            <a:gd name="T17" fmla="*/ 10 w 10"/>
            <a:gd name="T18" fmla="*/ 10 h 1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0" h="10">
              <a:moveTo>
                <a:pt x="1" y="10"/>
              </a:moveTo>
              <a:lnTo>
                <a:pt x="10" y="10"/>
              </a:lnTo>
              <a:lnTo>
                <a:pt x="10" y="0"/>
              </a:lnTo>
              <a:lnTo>
                <a:pt x="1" y="0"/>
              </a:lnTo>
              <a:lnTo>
                <a:pt x="1" y="10"/>
              </a:lnTo>
            </a:path>
          </a:pathLst>
        </a:custGeom>
        <a:solidFill>
          <a:srgbClr val="000000"/>
        </a:solidFill>
        <a:ln w="9525">
          <a:noFill/>
          <a:round/>
          <a:headEnd/>
          <a:tailEnd/>
        </a:ln>
      </xdr:spPr>
    </xdr:sp>
    <xdr:clientData/>
  </xdr:twoCellAnchor>
  <xdr:twoCellAnchor>
    <xdr:from>
      <xdr:col>1</xdr:col>
      <xdr:colOff>552450</xdr:colOff>
      <xdr:row>9</xdr:row>
      <xdr:rowOff>142875</xdr:rowOff>
    </xdr:from>
    <xdr:to>
      <xdr:col>1</xdr:col>
      <xdr:colOff>561975</xdr:colOff>
      <xdr:row>9</xdr:row>
      <xdr:rowOff>152400</xdr:rowOff>
    </xdr:to>
    <xdr:sp macro="" textlink="">
      <xdr:nvSpPr>
        <xdr:cNvPr id="27" name="Freeform 1091"/>
        <xdr:cNvSpPr>
          <a:spLocks/>
        </xdr:cNvSpPr>
      </xdr:nvSpPr>
      <xdr:spPr bwMode="auto">
        <a:xfrm>
          <a:off x="857250" y="2314575"/>
          <a:ext cx="9525" cy="9525"/>
        </a:xfrm>
        <a:custGeom>
          <a:avLst/>
          <a:gdLst>
            <a:gd name="T0" fmla="*/ 0 w 10"/>
            <a:gd name="T1" fmla="*/ 2147483647 h 10"/>
            <a:gd name="T2" fmla="*/ 2147483647 w 10"/>
            <a:gd name="T3" fmla="*/ 2147483647 h 10"/>
            <a:gd name="T4" fmla="*/ 2147483647 w 10"/>
            <a:gd name="T5" fmla="*/ 0 h 10"/>
            <a:gd name="T6" fmla="*/ 0 w 10"/>
            <a:gd name="T7" fmla="*/ 0 h 10"/>
            <a:gd name="T8" fmla="*/ 0 w 10"/>
            <a:gd name="T9" fmla="*/ 2147483647 h 1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0"/>
            <a:gd name="T16" fmla="*/ 0 h 10"/>
            <a:gd name="T17" fmla="*/ 10 w 10"/>
            <a:gd name="T18" fmla="*/ 10 h 1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0" h="10">
              <a:moveTo>
                <a:pt x="0" y="10"/>
              </a:moveTo>
              <a:lnTo>
                <a:pt x="10" y="10"/>
              </a:lnTo>
              <a:lnTo>
                <a:pt x="10" y="0"/>
              </a:lnTo>
              <a:lnTo>
                <a:pt x="0" y="0"/>
              </a:lnTo>
              <a:lnTo>
                <a:pt x="0" y="10"/>
              </a:lnTo>
            </a:path>
          </a:pathLst>
        </a:custGeom>
        <a:solidFill>
          <a:srgbClr val="000000"/>
        </a:solidFill>
        <a:ln w="9525">
          <a:noFill/>
          <a:round/>
          <a:headEnd/>
          <a:tailEnd/>
        </a:ln>
      </xdr:spPr>
    </xdr:sp>
    <xdr:clientData/>
  </xdr:twoCellAnchor>
  <xdr:twoCellAnchor>
    <xdr:from>
      <xdr:col>1</xdr:col>
      <xdr:colOff>295275</xdr:colOff>
      <xdr:row>10</xdr:row>
      <xdr:rowOff>123825</xdr:rowOff>
    </xdr:from>
    <xdr:to>
      <xdr:col>1</xdr:col>
      <xdr:colOff>304800</xdr:colOff>
      <xdr:row>10</xdr:row>
      <xdr:rowOff>133350</xdr:rowOff>
    </xdr:to>
    <xdr:sp macro="" textlink="">
      <xdr:nvSpPr>
        <xdr:cNvPr id="28" name="Freeform 1077"/>
        <xdr:cNvSpPr>
          <a:spLocks/>
        </xdr:cNvSpPr>
      </xdr:nvSpPr>
      <xdr:spPr bwMode="auto">
        <a:xfrm>
          <a:off x="600075" y="2505075"/>
          <a:ext cx="9525" cy="9525"/>
        </a:xfrm>
        <a:custGeom>
          <a:avLst/>
          <a:gdLst>
            <a:gd name="T0" fmla="*/ 2147483647 w 10"/>
            <a:gd name="T1" fmla="*/ 2147483647 h 10"/>
            <a:gd name="T2" fmla="*/ 2147483647 w 10"/>
            <a:gd name="T3" fmla="*/ 2147483647 h 10"/>
            <a:gd name="T4" fmla="*/ 2147483647 w 10"/>
            <a:gd name="T5" fmla="*/ 0 h 10"/>
            <a:gd name="T6" fmla="*/ 2147483647 w 10"/>
            <a:gd name="T7" fmla="*/ 0 h 10"/>
            <a:gd name="T8" fmla="*/ 2147483647 w 10"/>
            <a:gd name="T9" fmla="*/ 2147483647 h 1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0"/>
            <a:gd name="T16" fmla="*/ 0 h 10"/>
            <a:gd name="T17" fmla="*/ 10 w 10"/>
            <a:gd name="T18" fmla="*/ 10 h 1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0" h="10">
              <a:moveTo>
                <a:pt x="1" y="10"/>
              </a:moveTo>
              <a:lnTo>
                <a:pt x="10" y="10"/>
              </a:lnTo>
              <a:lnTo>
                <a:pt x="10" y="0"/>
              </a:lnTo>
              <a:lnTo>
                <a:pt x="1" y="0"/>
              </a:lnTo>
              <a:lnTo>
                <a:pt x="1" y="10"/>
              </a:lnTo>
            </a:path>
          </a:pathLst>
        </a:custGeom>
        <a:solidFill>
          <a:srgbClr val="000000"/>
        </a:solidFill>
        <a:ln w="9525">
          <a:noFill/>
          <a:round/>
          <a:headEnd/>
          <a:tailEnd/>
        </a:ln>
      </xdr:spPr>
    </xdr:sp>
    <xdr:clientData/>
  </xdr:twoCellAnchor>
  <xdr:twoCellAnchor>
    <xdr:from>
      <xdr:col>1</xdr:col>
      <xdr:colOff>552450</xdr:colOff>
      <xdr:row>10</xdr:row>
      <xdr:rowOff>123825</xdr:rowOff>
    </xdr:from>
    <xdr:to>
      <xdr:col>1</xdr:col>
      <xdr:colOff>561975</xdr:colOff>
      <xdr:row>10</xdr:row>
      <xdr:rowOff>133350</xdr:rowOff>
    </xdr:to>
    <xdr:sp macro="" textlink="">
      <xdr:nvSpPr>
        <xdr:cNvPr id="29" name="Freeform 1075"/>
        <xdr:cNvSpPr>
          <a:spLocks/>
        </xdr:cNvSpPr>
      </xdr:nvSpPr>
      <xdr:spPr bwMode="auto">
        <a:xfrm>
          <a:off x="857250" y="2505075"/>
          <a:ext cx="9525" cy="9525"/>
        </a:xfrm>
        <a:custGeom>
          <a:avLst/>
          <a:gdLst>
            <a:gd name="T0" fmla="*/ 0 w 10"/>
            <a:gd name="T1" fmla="*/ 2147483647 h 10"/>
            <a:gd name="T2" fmla="*/ 2147483647 w 10"/>
            <a:gd name="T3" fmla="*/ 2147483647 h 10"/>
            <a:gd name="T4" fmla="*/ 2147483647 w 10"/>
            <a:gd name="T5" fmla="*/ 0 h 10"/>
            <a:gd name="T6" fmla="*/ 0 w 10"/>
            <a:gd name="T7" fmla="*/ 0 h 10"/>
            <a:gd name="T8" fmla="*/ 0 w 10"/>
            <a:gd name="T9" fmla="*/ 2147483647 h 1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0"/>
            <a:gd name="T16" fmla="*/ 0 h 10"/>
            <a:gd name="T17" fmla="*/ 10 w 10"/>
            <a:gd name="T18" fmla="*/ 10 h 1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0" h="10">
              <a:moveTo>
                <a:pt x="0" y="10"/>
              </a:moveTo>
              <a:lnTo>
                <a:pt x="10" y="10"/>
              </a:lnTo>
              <a:lnTo>
                <a:pt x="10" y="0"/>
              </a:lnTo>
              <a:lnTo>
                <a:pt x="0" y="0"/>
              </a:lnTo>
              <a:lnTo>
                <a:pt x="0" y="10"/>
              </a:lnTo>
            </a:path>
          </a:pathLst>
        </a:custGeom>
        <a:solidFill>
          <a:srgbClr val="000000"/>
        </a:solidFill>
        <a:ln w="9525">
          <a:noFill/>
          <a:round/>
          <a:headEnd/>
          <a:tailEnd/>
        </a:ln>
      </xdr:spPr>
    </xdr:sp>
    <xdr:clientData/>
  </xdr:twoCellAnchor>
  <xdr:twoCellAnchor>
    <xdr:from>
      <xdr:col>3</xdr:col>
      <xdr:colOff>142875</xdr:colOff>
      <xdr:row>16</xdr:row>
      <xdr:rowOff>76200</xdr:rowOff>
    </xdr:from>
    <xdr:to>
      <xdr:col>3</xdr:col>
      <xdr:colOff>152400</xdr:colOff>
      <xdr:row>16</xdr:row>
      <xdr:rowOff>85725</xdr:rowOff>
    </xdr:to>
    <xdr:sp macro="" textlink="">
      <xdr:nvSpPr>
        <xdr:cNvPr id="30" name="Freeform 1134"/>
        <xdr:cNvSpPr>
          <a:spLocks/>
        </xdr:cNvSpPr>
      </xdr:nvSpPr>
      <xdr:spPr bwMode="auto">
        <a:xfrm>
          <a:off x="4010025" y="3714750"/>
          <a:ext cx="9525" cy="9525"/>
        </a:xfrm>
        <a:custGeom>
          <a:avLst/>
          <a:gdLst>
            <a:gd name="T0" fmla="*/ 0 w 10"/>
            <a:gd name="T1" fmla="*/ 2147483647 h 10"/>
            <a:gd name="T2" fmla="*/ 2147483647 w 10"/>
            <a:gd name="T3" fmla="*/ 2147483647 h 10"/>
            <a:gd name="T4" fmla="*/ 2147483647 w 10"/>
            <a:gd name="T5" fmla="*/ 0 h 10"/>
            <a:gd name="T6" fmla="*/ 0 w 10"/>
            <a:gd name="T7" fmla="*/ 0 h 10"/>
            <a:gd name="T8" fmla="*/ 0 w 10"/>
            <a:gd name="T9" fmla="*/ 2147483647 h 1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0"/>
            <a:gd name="T16" fmla="*/ 0 h 10"/>
            <a:gd name="T17" fmla="*/ 10 w 10"/>
            <a:gd name="T18" fmla="*/ 10 h 1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0" h="10">
              <a:moveTo>
                <a:pt x="0" y="10"/>
              </a:moveTo>
              <a:lnTo>
                <a:pt x="10" y="10"/>
              </a:lnTo>
              <a:lnTo>
                <a:pt x="10" y="0"/>
              </a:lnTo>
              <a:lnTo>
                <a:pt x="0" y="0"/>
              </a:lnTo>
              <a:lnTo>
                <a:pt x="0" y="10"/>
              </a:lnTo>
            </a:path>
          </a:pathLst>
        </a:custGeom>
        <a:solidFill>
          <a:srgbClr val="000000"/>
        </a:solidFill>
        <a:ln w="9525">
          <a:noFill/>
          <a:round/>
          <a:headEnd/>
          <a:tailEnd/>
        </a:ln>
      </xdr:spPr>
    </xdr:sp>
    <xdr:clientData/>
  </xdr:twoCellAnchor>
  <xdr:twoCellAnchor>
    <xdr:from>
      <xdr:col>3</xdr:col>
      <xdr:colOff>352425</xdr:colOff>
      <xdr:row>16</xdr:row>
      <xdr:rowOff>76200</xdr:rowOff>
    </xdr:from>
    <xdr:to>
      <xdr:col>3</xdr:col>
      <xdr:colOff>361950</xdr:colOff>
      <xdr:row>16</xdr:row>
      <xdr:rowOff>85725</xdr:rowOff>
    </xdr:to>
    <xdr:sp macro="" textlink="">
      <xdr:nvSpPr>
        <xdr:cNvPr id="31" name="Freeform 1132"/>
        <xdr:cNvSpPr>
          <a:spLocks/>
        </xdr:cNvSpPr>
      </xdr:nvSpPr>
      <xdr:spPr bwMode="auto">
        <a:xfrm>
          <a:off x="4219575" y="3714750"/>
          <a:ext cx="9525" cy="9525"/>
        </a:xfrm>
        <a:custGeom>
          <a:avLst/>
          <a:gdLst>
            <a:gd name="T0" fmla="*/ 2147483647 w 10"/>
            <a:gd name="T1" fmla="*/ 2147483647 h 10"/>
            <a:gd name="T2" fmla="*/ 2147483647 w 10"/>
            <a:gd name="T3" fmla="*/ 2147483647 h 10"/>
            <a:gd name="T4" fmla="*/ 2147483647 w 10"/>
            <a:gd name="T5" fmla="*/ 0 h 10"/>
            <a:gd name="T6" fmla="*/ 2147483647 w 10"/>
            <a:gd name="T7" fmla="*/ 0 h 10"/>
            <a:gd name="T8" fmla="*/ 2147483647 w 10"/>
            <a:gd name="T9" fmla="*/ 2147483647 h 1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0"/>
            <a:gd name="T16" fmla="*/ 0 h 10"/>
            <a:gd name="T17" fmla="*/ 10 w 10"/>
            <a:gd name="T18" fmla="*/ 10 h 1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0" h="10">
              <a:moveTo>
                <a:pt x="1" y="10"/>
              </a:moveTo>
              <a:lnTo>
                <a:pt x="10" y="10"/>
              </a:lnTo>
              <a:lnTo>
                <a:pt x="10" y="0"/>
              </a:lnTo>
              <a:lnTo>
                <a:pt x="1" y="0"/>
              </a:lnTo>
              <a:lnTo>
                <a:pt x="1" y="10"/>
              </a:lnTo>
            </a:path>
          </a:pathLst>
        </a:custGeom>
        <a:solidFill>
          <a:srgbClr val="000000"/>
        </a:solidFill>
        <a:ln w="9525">
          <a:noFill/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ADMINI~1\LOCALS~1\Temp\6-8%20turi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6">
          <cell r="J6">
            <v>1711332.09</v>
          </cell>
        </row>
        <row r="12">
          <cell r="G12">
            <v>25328.34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0"/>
  <sheetViews>
    <sheetView workbookViewId="0">
      <selection activeCell="O12" sqref="O12"/>
    </sheetView>
  </sheetViews>
  <sheetFormatPr defaultRowHeight="15"/>
  <cols>
    <col min="1" max="1" width="1.85546875" customWidth="1"/>
    <col min="5" max="5" width="9.85546875" bestFit="1" customWidth="1"/>
    <col min="256" max="256" width="1.85546875" customWidth="1"/>
    <col min="261" max="261" width="9.85546875" bestFit="1" customWidth="1"/>
    <col min="512" max="512" width="1.85546875" customWidth="1"/>
    <col min="517" max="517" width="9.85546875" bestFit="1" customWidth="1"/>
    <col min="768" max="768" width="1.85546875" customWidth="1"/>
    <col min="773" max="773" width="9.85546875" bestFit="1" customWidth="1"/>
    <col min="1024" max="1024" width="1.85546875" customWidth="1"/>
    <col min="1029" max="1029" width="9.85546875" bestFit="1" customWidth="1"/>
    <col min="1280" max="1280" width="1.85546875" customWidth="1"/>
    <col min="1285" max="1285" width="9.85546875" bestFit="1" customWidth="1"/>
    <col min="1536" max="1536" width="1.85546875" customWidth="1"/>
    <col min="1541" max="1541" width="9.85546875" bestFit="1" customWidth="1"/>
    <col min="1792" max="1792" width="1.85546875" customWidth="1"/>
    <col min="1797" max="1797" width="9.85546875" bestFit="1" customWidth="1"/>
    <col min="2048" max="2048" width="1.85546875" customWidth="1"/>
    <col min="2053" max="2053" width="9.85546875" bestFit="1" customWidth="1"/>
    <col min="2304" max="2304" width="1.85546875" customWidth="1"/>
    <col min="2309" max="2309" width="9.85546875" bestFit="1" customWidth="1"/>
    <col min="2560" max="2560" width="1.85546875" customWidth="1"/>
    <col min="2565" max="2565" width="9.85546875" bestFit="1" customWidth="1"/>
    <col min="2816" max="2816" width="1.85546875" customWidth="1"/>
    <col min="2821" max="2821" width="9.85546875" bestFit="1" customWidth="1"/>
    <col min="3072" max="3072" width="1.85546875" customWidth="1"/>
    <col min="3077" max="3077" width="9.85546875" bestFit="1" customWidth="1"/>
    <col min="3328" max="3328" width="1.85546875" customWidth="1"/>
    <col min="3333" max="3333" width="9.85546875" bestFit="1" customWidth="1"/>
    <col min="3584" max="3584" width="1.85546875" customWidth="1"/>
    <col min="3589" max="3589" width="9.85546875" bestFit="1" customWidth="1"/>
    <col min="3840" max="3840" width="1.85546875" customWidth="1"/>
    <col min="3845" max="3845" width="9.85546875" bestFit="1" customWidth="1"/>
    <col min="4096" max="4096" width="1.85546875" customWidth="1"/>
    <col min="4101" max="4101" width="9.85546875" bestFit="1" customWidth="1"/>
    <col min="4352" max="4352" width="1.85546875" customWidth="1"/>
    <col min="4357" max="4357" width="9.85546875" bestFit="1" customWidth="1"/>
    <col min="4608" max="4608" width="1.85546875" customWidth="1"/>
    <col min="4613" max="4613" width="9.85546875" bestFit="1" customWidth="1"/>
    <col min="4864" max="4864" width="1.85546875" customWidth="1"/>
    <col min="4869" max="4869" width="9.85546875" bestFit="1" customWidth="1"/>
    <col min="5120" max="5120" width="1.85546875" customWidth="1"/>
    <col min="5125" max="5125" width="9.85546875" bestFit="1" customWidth="1"/>
    <col min="5376" max="5376" width="1.85546875" customWidth="1"/>
    <col min="5381" max="5381" width="9.85546875" bestFit="1" customWidth="1"/>
    <col min="5632" max="5632" width="1.85546875" customWidth="1"/>
    <col min="5637" max="5637" width="9.85546875" bestFit="1" customWidth="1"/>
    <col min="5888" max="5888" width="1.85546875" customWidth="1"/>
    <col min="5893" max="5893" width="9.85546875" bestFit="1" customWidth="1"/>
    <col min="6144" max="6144" width="1.85546875" customWidth="1"/>
    <col min="6149" max="6149" width="9.85546875" bestFit="1" customWidth="1"/>
    <col min="6400" max="6400" width="1.85546875" customWidth="1"/>
    <col min="6405" max="6405" width="9.85546875" bestFit="1" customWidth="1"/>
    <col min="6656" max="6656" width="1.85546875" customWidth="1"/>
    <col min="6661" max="6661" width="9.85546875" bestFit="1" customWidth="1"/>
    <col min="6912" max="6912" width="1.85546875" customWidth="1"/>
    <col min="6917" max="6917" width="9.85546875" bestFit="1" customWidth="1"/>
    <col min="7168" max="7168" width="1.85546875" customWidth="1"/>
    <col min="7173" max="7173" width="9.85546875" bestFit="1" customWidth="1"/>
    <col min="7424" max="7424" width="1.85546875" customWidth="1"/>
    <col min="7429" max="7429" width="9.85546875" bestFit="1" customWidth="1"/>
    <col min="7680" max="7680" width="1.85546875" customWidth="1"/>
    <col min="7685" max="7685" width="9.85546875" bestFit="1" customWidth="1"/>
    <col min="7936" max="7936" width="1.85546875" customWidth="1"/>
    <col min="7941" max="7941" width="9.85546875" bestFit="1" customWidth="1"/>
    <col min="8192" max="8192" width="1.85546875" customWidth="1"/>
    <col min="8197" max="8197" width="9.85546875" bestFit="1" customWidth="1"/>
    <col min="8448" max="8448" width="1.85546875" customWidth="1"/>
    <col min="8453" max="8453" width="9.85546875" bestFit="1" customWidth="1"/>
    <col min="8704" max="8704" width="1.85546875" customWidth="1"/>
    <col min="8709" max="8709" width="9.85546875" bestFit="1" customWidth="1"/>
    <col min="8960" max="8960" width="1.85546875" customWidth="1"/>
    <col min="8965" max="8965" width="9.85546875" bestFit="1" customWidth="1"/>
    <col min="9216" max="9216" width="1.85546875" customWidth="1"/>
    <col min="9221" max="9221" width="9.85546875" bestFit="1" customWidth="1"/>
    <col min="9472" max="9472" width="1.85546875" customWidth="1"/>
    <col min="9477" max="9477" width="9.85546875" bestFit="1" customWidth="1"/>
    <col min="9728" max="9728" width="1.85546875" customWidth="1"/>
    <col min="9733" max="9733" width="9.85546875" bestFit="1" customWidth="1"/>
    <col min="9984" max="9984" width="1.85546875" customWidth="1"/>
    <col min="9989" max="9989" width="9.85546875" bestFit="1" customWidth="1"/>
    <col min="10240" max="10240" width="1.85546875" customWidth="1"/>
    <col min="10245" max="10245" width="9.85546875" bestFit="1" customWidth="1"/>
    <col min="10496" max="10496" width="1.85546875" customWidth="1"/>
    <col min="10501" max="10501" width="9.85546875" bestFit="1" customWidth="1"/>
    <col min="10752" max="10752" width="1.85546875" customWidth="1"/>
    <col min="10757" max="10757" width="9.85546875" bestFit="1" customWidth="1"/>
    <col min="11008" max="11008" width="1.85546875" customWidth="1"/>
    <col min="11013" max="11013" width="9.85546875" bestFit="1" customWidth="1"/>
    <col min="11264" max="11264" width="1.85546875" customWidth="1"/>
    <col min="11269" max="11269" width="9.85546875" bestFit="1" customWidth="1"/>
    <col min="11520" max="11520" width="1.85546875" customWidth="1"/>
    <col min="11525" max="11525" width="9.85546875" bestFit="1" customWidth="1"/>
    <col min="11776" max="11776" width="1.85546875" customWidth="1"/>
    <col min="11781" max="11781" width="9.85546875" bestFit="1" customWidth="1"/>
    <col min="12032" max="12032" width="1.85546875" customWidth="1"/>
    <col min="12037" max="12037" width="9.85546875" bestFit="1" customWidth="1"/>
    <col min="12288" max="12288" width="1.85546875" customWidth="1"/>
    <col min="12293" max="12293" width="9.85546875" bestFit="1" customWidth="1"/>
    <col min="12544" max="12544" width="1.85546875" customWidth="1"/>
    <col min="12549" max="12549" width="9.85546875" bestFit="1" customWidth="1"/>
    <col min="12800" max="12800" width="1.85546875" customWidth="1"/>
    <col min="12805" max="12805" width="9.85546875" bestFit="1" customWidth="1"/>
    <col min="13056" max="13056" width="1.85546875" customWidth="1"/>
    <col min="13061" max="13061" width="9.85546875" bestFit="1" customWidth="1"/>
    <col min="13312" max="13312" width="1.85546875" customWidth="1"/>
    <col min="13317" max="13317" width="9.85546875" bestFit="1" customWidth="1"/>
    <col min="13568" max="13568" width="1.85546875" customWidth="1"/>
    <col min="13573" max="13573" width="9.85546875" bestFit="1" customWidth="1"/>
    <col min="13824" max="13824" width="1.85546875" customWidth="1"/>
    <col min="13829" max="13829" width="9.85546875" bestFit="1" customWidth="1"/>
    <col min="14080" max="14080" width="1.85546875" customWidth="1"/>
    <col min="14085" max="14085" width="9.85546875" bestFit="1" customWidth="1"/>
    <col min="14336" max="14336" width="1.85546875" customWidth="1"/>
    <col min="14341" max="14341" width="9.85546875" bestFit="1" customWidth="1"/>
    <col min="14592" max="14592" width="1.85546875" customWidth="1"/>
    <col min="14597" max="14597" width="9.85546875" bestFit="1" customWidth="1"/>
    <col min="14848" max="14848" width="1.85546875" customWidth="1"/>
    <col min="14853" max="14853" width="9.85546875" bestFit="1" customWidth="1"/>
    <col min="15104" max="15104" width="1.85546875" customWidth="1"/>
    <col min="15109" max="15109" width="9.85546875" bestFit="1" customWidth="1"/>
    <col min="15360" max="15360" width="1.85546875" customWidth="1"/>
    <col min="15365" max="15365" width="9.85546875" bestFit="1" customWidth="1"/>
    <col min="15616" max="15616" width="1.85546875" customWidth="1"/>
    <col min="15621" max="15621" width="9.85546875" bestFit="1" customWidth="1"/>
    <col min="15872" max="15872" width="1.85546875" customWidth="1"/>
    <col min="15877" max="15877" width="9.85546875" bestFit="1" customWidth="1"/>
    <col min="16128" max="16128" width="1.85546875" customWidth="1"/>
    <col min="16133" max="16133" width="9.85546875" bestFit="1" customWidth="1"/>
  </cols>
  <sheetData>
    <row r="1" spans="1:11">
      <c r="A1" s="55"/>
      <c r="B1" s="77"/>
      <c r="C1" s="78"/>
      <c r="D1" s="78"/>
      <c r="E1" s="78"/>
      <c r="F1" s="78"/>
      <c r="G1" s="78"/>
      <c r="H1" s="78"/>
      <c r="I1" s="78"/>
      <c r="J1" s="79"/>
      <c r="K1" s="55"/>
    </row>
    <row r="2" spans="1:11" ht="20.25">
      <c r="A2" s="56"/>
      <c r="B2" s="80" t="s">
        <v>94</v>
      </c>
      <c r="C2" s="57"/>
      <c r="D2" s="57"/>
      <c r="E2" s="58" t="s">
        <v>116</v>
      </c>
      <c r="F2" s="59"/>
      <c r="G2" s="60"/>
      <c r="H2" s="61"/>
      <c r="I2" s="57"/>
      <c r="J2" s="81"/>
      <c r="K2" s="56"/>
    </row>
    <row r="3" spans="1:11" ht="15.75">
      <c r="A3" s="56"/>
      <c r="B3" s="80" t="s">
        <v>95</v>
      </c>
      <c r="C3" s="57"/>
      <c r="D3" s="57"/>
      <c r="E3" s="115" t="s">
        <v>117</v>
      </c>
      <c r="F3" s="115"/>
      <c r="G3" s="115"/>
      <c r="H3" s="115"/>
      <c r="I3" s="62"/>
      <c r="J3" s="81"/>
      <c r="K3" s="56"/>
    </row>
    <row r="4" spans="1:11">
      <c r="A4" s="56"/>
      <c r="B4" s="80" t="s">
        <v>96</v>
      </c>
      <c r="C4" s="57"/>
      <c r="D4" s="57"/>
      <c r="E4" s="63" t="s">
        <v>119</v>
      </c>
      <c r="F4" s="61"/>
      <c r="G4" s="61"/>
      <c r="H4" s="61"/>
      <c r="I4" s="61"/>
      <c r="J4" s="81"/>
      <c r="K4" s="56"/>
    </row>
    <row r="5" spans="1:11">
      <c r="A5" s="56"/>
      <c r="B5" s="80"/>
      <c r="C5" s="57"/>
      <c r="D5" s="57"/>
      <c r="E5" s="57"/>
      <c r="F5" s="57"/>
      <c r="G5" s="64" t="s">
        <v>97</v>
      </c>
      <c r="H5" s="65"/>
      <c r="I5" s="62"/>
      <c r="J5" s="81"/>
      <c r="K5" s="56"/>
    </row>
    <row r="6" spans="1:11">
      <c r="A6" s="56"/>
      <c r="B6" s="80" t="s">
        <v>98</v>
      </c>
      <c r="C6" s="57"/>
      <c r="D6" s="57"/>
      <c r="E6" s="66">
        <v>40948</v>
      </c>
      <c r="F6" s="67"/>
      <c r="G6" s="57"/>
      <c r="H6" s="57"/>
      <c r="I6" s="57"/>
      <c r="J6" s="81"/>
      <c r="K6" s="56"/>
    </row>
    <row r="7" spans="1:11">
      <c r="A7" s="56"/>
      <c r="B7" s="80" t="s">
        <v>99</v>
      </c>
      <c r="C7" s="57"/>
      <c r="D7" s="57"/>
      <c r="E7" s="68"/>
      <c r="F7" s="69"/>
      <c r="G7" s="57"/>
      <c r="H7" s="57"/>
      <c r="I7" s="57"/>
      <c r="J7" s="81"/>
      <c r="K7" s="56"/>
    </row>
    <row r="8" spans="1:11">
      <c r="A8" s="56"/>
      <c r="B8" s="80"/>
      <c r="C8" s="57"/>
      <c r="D8" s="57"/>
      <c r="E8" s="57"/>
      <c r="F8" s="57"/>
      <c r="G8" s="57"/>
      <c r="H8" s="57"/>
      <c r="I8" s="57"/>
      <c r="J8" s="81"/>
      <c r="K8" s="56"/>
    </row>
    <row r="9" spans="1:11">
      <c r="A9" s="56"/>
      <c r="B9" s="80" t="s">
        <v>100</v>
      </c>
      <c r="C9" s="57"/>
      <c r="D9" s="57"/>
      <c r="E9" s="70" t="s">
        <v>118</v>
      </c>
      <c r="F9" s="61"/>
      <c r="G9" s="61"/>
      <c r="H9" s="61"/>
      <c r="I9" s="61"/>
      <c r="J9" s="81"/>
      <c r="K9" s="56"/>
    </row>
    <row r="10" spans="1:11">
      <c r="A10" s="56"/>
      <c r="B10" s="80"/>
      <c r="C10" s="57"/>
      <c r="D10" s="57"/>
      <c r="E10" s="63"/>
      <c r="F10" s="68"/>
      <c r="G10" s="68"/>
      <c r="H10" s="68"/>
      <c r="I10" s="68"/>
      <c r="J10" s="81"/>
      <c r="K10" s="56"/>
    </row>
    <row r="11" spans="1:11">
      <c r="A11" s="56"/>
      <c r="B11" s="80"/>
      <c r="C11" s="57"/>
      <c r="D11" s="57"/>
      <c r="E11" s="68"/>
      <c r="F11" s="68"/>
      <c r="G11" s="68"/>
      <c r="H11" s="68"/>
      <c r="I11" s="68"/>
      <c r="J11" s="81"/>
      <c r="K11" s="56"/>
    </row>
    <row r="12" spans="1:11">
      <c r="A12" s="55"/>
      <c r="B12" s="82"/>
      <c r="C12" s="71"/>
      <c r="D12" s="71"/>
      <c r="E12" s="71"/>
      <c r="F12" s="71"/>
      <c r="G12" s="71"/>
      <c r="H12" s="71"/>
      <c r="I12" s="71"/>
      <c r="J12" s="83"/>
      <c r="K12" s="55"/>
    </row>
    <row r="13" spans="1:11">
      <c r="A13" s="55"/>
      <c r="B13" s="82"/>
      <c r="C13" s="71"/>
      <c r="D13" s="71"/>
      <c r="E13" s="71"/>
      <c r="F13" s="71"/>
      <c r="G13" s="71"/>
      <c r="H13" s="71"/>
      <c r="I13" s="71"/>
      <c r="J13" s="83"/>
      <c r="K13" s="55"/>
    </row>
    <row r="14" spans="1:11">
      <c r="A14" s="55"/>
      <c r="B14" s="82"/>
      <c r="C14" s="71"/>
      <c r="D14" s="71"/>
      <c r="E14" s="71"/>
      <c r="F14" s="71"/>
      <c r="G14" s="71"/>
      <c r="H14" s="71"/>
      <c r="I14" s="71"/>
      <c r="J14" s="83"/>
      <c r="K14" s="55"/>
    </row>
    <row r="15" spans="1:11">
      <c r="A15" s="55"/>
      <c r="B15" s="82"/>
      <c r="C15" s="71"/>
      <c r="D15" s="71"/>
      <c r="E15" s="71"/>
      <c r="F15" s="71"/>
      <c r="G15" s="71"/>
      <c r="H15" s="71"/>
      <c r="I15" s="71"/>
      <c r="J15" s="83"/>
      <c r="K15" s="55"/>
    </row>
    <row r="16" spans="1:11">
      <c r="A16" s="55"/>
      <c r="B16" s="82"/>
      <c r="C16" s="71"/>
      <c r="D16" s="71"/>
      <c r="E16" s="71"/>
      <c r="F16" s="71"/>
      <c r="G16" s="71"/>
      <c r="H16" s="71"/>
      <c r="I16" s="71"/>
      <c r="J16" s="83"/>
      <c r="K16" s="55"/>
    </row>
    <row r="17" spans="1:11" ht="33.75">
      <c r="A17" s="55"/>
      <c r="B17" s="116"/>
      <c r="C17" s="117"/>
      <c r="D17" s="117"/>
      <c r="E17" s="117"/>
      <c r="F17" s="117"/>
      <c r="G17" s="117"/>
      <c r="H17" s="117"/>
      <c r="I17" s="117"/>
      <c r="J17" s="118"/>
      <c r="K17" s="55"/>
    </row>
    <row r="18" spans="1:11">
      <c r="A18" s="55"/>
      <c r="B18" s="119" t="s">
        <v>101</v>
      </c>
      <c r="C18" s="120"/>
      <c r="D18" s="120"/>
      <c r="E18" s="120"/>
      <c r="F18" s="120"/>
      <c r="G18" s="120"/>
      <c r="H18" s="120"/>
      <c r="I18" s="120"/>
      <c r="J18" s="83"/>
      <c r="K18" s="55"/>
    </row>
    <row r="19" spans="1:11">
      <c r="A19" s="55"/>
      <c r="B19" s="119" t="s">
        <v>102</v>
      </c>
      <c r="C19" s="120"/>
      <c r="D19" s="120"/>
      <c r="E19" s="120"/>
      <c r="F19" s="120"/>
      <c r="G19" s="120"/>
      <c r="H19" s="120"/>
      <c r="I19" s="120"/>
      <c r="J19" s="83"/>
      <c r="K19" s="55"/>
    </row>
    <row r="20" spans="1:11">
      <c r="A20" s="55"/>
      <c r="B20" s="82"/>
      <c r="C20" s="71"/>
      <c r="D20" s="71"/>
      <c r="E20" s="71"/>
      <c r="F20" s="71"/>
      <c r="G20" s="71"/>
      <c r="H20" s="71"/>
      <c r="I20" s="71"/>
      <c r="J20" s="83"/>
      <c r="K20" s="55"/>
    </row>
    <row r="21" spans="1:11">
      <c r="A21" s="55"/>
      <c r="B21" s="82"/>
      <c r="C21" s="71"/>
      <c r="D21" s="71"/>
      <c r="E21" s="71"/>
      <c r="F21" s="71"/>
      <c r="G21" s="71"/>
      <c r="H21" s="71"/>
      <c r="I21" s="71"/>
      <c r="J21" s="83"/>
      <c r="K21" s="55"/>
    </row>
    <row r="22" spans="1:11" ht="33.75">
      <c r="A22" s="72" t="s">
        <v>103</v>
      </c>
      <c r="B22" s="82"/>
      <c r="C22" s="71"/>
      <c r="D22" s="73" t="s">
        <v>133</v>
      </c>
      <c r="E22" s="74"/>
      <c r="F22" s="71"/>
      <c r="G22" s="71"/>
      <c r="H22" s="71"/>
      <c r="I22" s="71"/>
      <c r="J22" s="83"/>
      <c r="K22" s="55"/>
    </row>
    <row r="23" spans="1:11">
      <c r="A23" s="55"/>
      <c r="B23" s="82"/>
      <c r="C23" s="71"/>
      <c r="D23" s="71"/>
      <c r="E23" s="71"/>
      <c r="F23" s="71"/>
      <c r="G23" s="71"/>
      <c r="H23" s="71"/>
      <c r="I23" s="71"/>
      <c r="J23" s="83"/>
      <c r="K23" s="55"/>
    </row>
    <row r="24" spans="1:11">
      <c r="A24" s="55"/>
      <c r="B24" s="82"/>
      <c r="C24" s="71"/>
      <c r="D24" s="71"/>
      <c r="E24" s="71"/>
      <c r="F24" s="71"/>
      <c r="G24" s="71"/>
      <c r="H24" s="71"/>
      <c r="I24" s="71"/>
      <c r="J24" s="83"/>
      <c r="K24" s="55"/>
    </row>
    <row r="25" spans="1:11">
      <c r="A25" s="55"/>
      <c r="B25" s="82"/>
      <c r="C25" s="71"/>
      <c r="D25" s="71"/>
      <c r="E25" s="71"/>
      <c r="F25" s="71"/>
      <c r="G25" s="71"/>
      <c r="H25" s="71"/>
      <c r="I25" s="71"/>
      <c r="J25" s="83"/>
      <c r="K25" s="55"/>
    </row>
    <row r="26" spans="1:11">
      <c r="A26" s="55"/>
      <c r="B26" s="82"/>
      <c r="C26" s="71"/>
      <c r="D26" s="71"/>
      <c r="E26" s="71"/>
      <c r="F26" s="71"/>
      <c r="G26" s="71"/>
      <c r="H26" s="71"/>
      <c r="I26" s="71"/>
      <c r="J26" s="83"/>
      <c r="K26" s="55"/>
    </row>
    <row r="27" spans="1:11">
      <c r="A27" s="55"/>
      <c r="B27" s="82"/>
      <c r="C27" s="71"/>
      <c r="D27" s="71"/>
      <c r="E27" s="71"/>
      <c r="F27" s="71"/>
      <c r="G27" s="71"/>
      <c r="H27" s="71"/>
      <c r="I27" s="71"/>
      <c r="J27" s="83"/>
      <c r="K27" s="55"/>
    </row>
    <row r="28" spans="1:11">
      <c r="A28" s="55"/>
      <c r="B28" s="82"/>
      <c r="C28" s="71"/>
      <c r="D28" s="71"/>
      <c r="E28" s="71"/>
      <c r="F28" s="71"/>
      <c r="G28" s="71"/>
      <c r="H28" s="71"/>
      <c r="I28" s="71"/>
      <c r="J28" s="83"/>
      <c r="K28" s="55"/>
    </row>
    <row r="29" spans="1:11">
      <c r="A29" s="55"/>
      <c r="B29" s="82"/>
      <c r="C29" s="71"/>
      <c r="D29" s="71"/>
      <c r="E29" s="71"/>
      <c r="F29" s="71"/>
      <c r="G29" s="71"/>
      <c r="H29" s="71"/>
      <c r="I29" s="71"/>
      <c r="J29" s="83"/>
      <c r="K29" s="55"/>
    </row>
    <row r="30" spans="1:11">
      <c r="A30" s="55"/>
      <c r="B30" s="82"/>
      <c r="C30" s="71"/>
      <c r="D30" s="71"/>
      <c r="E30" s="71"/>
      <c r="F30" s="71"/>
      <c r="G30" s="71"/>
      <c r="H30" s="71"/>
      <c r="I30" s="71"/>
      <c r="J30" s="83"/>
      <c r="K30" s="55"/>
    </row>
    <row r="31" spans="1:11">
      <c r="A31" s="55"/>
      <c r="B31" s="82"/>
      <c r="C31" s="71"/>
      <c r="D31" s="71"/>
      <c r="E31" s="71"/>
      <c r="F31" s="71"/>
      <c r="G31" s="71"/>
      <c r="H31" s="71"/>
      <c r="I31" s="71"/>
      <c r="J31" s="83"/>
      <c r="K31" s="55"/>
    </row>
    <row r="32" spans="1:11">
      <c r="A32" s="55"/>
      <c r="B32" s="82"/>
      <c r="C32" s="71"/>
      <c r="D32" s="71"/>
      <c r="E32" s="71"/>
      <c r="F32" s="71"/>
      <c r="G32" s="71"/>
      <c r="H32" s="71"/>
      <c r="I32" s="71"/>
      <c r="J32" s="83"/>
      <c r="K32" s="55"/>
    </row>
    <row r="33" spans="1:11">
      <c r="A33" s="55"/>
      <c r="B33" s="80" t="s">
        <v>104</v>
      </c>
      <c r="C33" s="57"/>
      <c r="D33" s="57"/>
      <c r="E33" s="57"/>
      <c r="F33" s="57"/>
      <c r="G33" s="113" t="s">
        <v>105</v>
      </c>
      <c r="H33" s="113"/>
      <c r="I33" s="57"/>
      <c r="J33" s="81"/>
      <c r="K33" s="55"/>
    </row>
    <row r="34" spans="1:11">
      <c r="A34" s="55"/>
      <c r="B34" s="80" t="s">
        <v>106</v>
      </c>
      <c r="C34" s="57"/>
      <c r="D34" s="57"/>
      <c r="E34" s="57"/>
      <c r="F34" s="57"/>
      <c r="G34" s="111" t="s">
        <v>107</v>
      </c>
      <c r="H34" s="111"/>
      <c r="I34" s="57"/>
      <c r="J34" s="81"/>
      <c r="K34" s="55"/>
    </row>
    <row r="35" spans="1:11">
      <c r="A35" s="55"/>
      <c r="B35" s="80" t="s">
        <v>108</v>
      </c>
      <c r="C35" s="57"/>
      <c r="D35" s="57"/>
      <c r="E35" s="57"/>
      <c r="F35" s="57"/>
      <c r="G35" s="111" t="s">
        <v>109</v>
      </c>
      <c r="H35" s="111"/>
      <c r="I35" s="57"/>
      <c r="J35" s="81"/>
      <c r="K35" s="55"/>
    </row>
    <row r="36" spans="1:11">
      <c r="A36" s="55"/>
      <c r="B36" s="80" t="s">
        <v>110</v>
      </c>
      <c r="C36" s="57"/>
      <c r="D36" s="57"/>
      <c r="E36" s="57"/>
      <c r="F36" s="57"/>
      <c r="G36" s="110" t="s">
        <v>111</v>
      </c>
      <c r="H36" s="111"/>
      <c r="I36" s="57"/>
      <c r="J36" s="81"/>
      <c r="K36" s="55"/>
    </row>
    <row r="37" spans="1:11">
      <c r="A37" s="55"/>
      <c r="B37" s="82"/>
      <c r="C37" s="71"/>
      <c r="D37" s="71"/>
      <c r="E37" s="71"/>
      <c r="F37" s="71"/>
      <c r="G37" s="71"/>
      <c r="H37" s="71"/>
      <c r="I37" s="71"/>
      <c r="J37" s="83"/>
      <c r="K37" s="55"/>
    </row>
    <row r="38" spans="1:11" ht="15.75">
      <c r="A38" s="55"/>
      <c r="B38" s="84" t="s">
        <v>112</v>
      </c>
      <c r="C38" s="57"/>
      <c r="D38" s="57"/>
      <c r="E38" s="57"/>
      <c r="F38" s="69" t="s">
        <v>113</v>
      </c>
      <c r="G38" s="112">
        <v>41275</v>
      </c>
      <c r="H38" s="113"/>
      <c r="I38" s="75"/>
      <c r="J38" s="85"/>
      <c r="K38" s="55"/>
    </row>
    <row r="39" spans="1:11" ht="15.75">
      <c r="A39" s="55"/>
      <c r="B39" s="80"/>
      <c r="C39" s="57"/>
      <c r="D39" s="57"/>
      <c r="E39" s="57"/>
      <c r="F39" s="69" t="s">
        <v>114</v>
      </c>
      <c r="G39" s="114">
        <v>41639</v>
      </c>
      <c r="H39" s="111"/>
      <c r="I39" s="75"/>
      <c r="J39" s="85"/>
      <c r="K39" s="55"/>
    </row>
    <row r="40" spans="1:11" ht="15.75">
      <c r="A40" s="56"/>
      <c r="B40" s="80"/>
      <c r="C40" s="57"/>
      <c r="D40" s="57"/>
      <c r="E40" s="57"/>
      <c r="F40" s="69"/>
      <c r="G40" s="69"/>
      <c r="H40" s="69"/>
      <c r="I40" s="75"/>
      <c r="J40" s="85"/>
      <c r="K40" s="56"/>
    </row>
    <row r="41" spans="1:11" ht="15.75">
      <c r="A41" s="56"/>
      <c r="B41" s="80" t="s">
        <v>115</v>
      </c>
      <c r="C41" s="57"/>
      <c r="D41" s="57"/>
      <c r="E41" s="69"/>
      <c r="F41" s="57"/>
      <c r="G41" s="70" t="s">
        <v>134</v>
      </c>
      <c r="H41" s="61"/>
      <c r="I41" s="75"/>
      <c r="J41" s="85"/>
      <c r="K41" s="56"/>
    </row>
    <row r="42" spans="1:11" ht="39" customHeight="1" thickBot="1">
      <c r="A42" s="56"/>
      <c r="B42" s="86"/>
      <c r="C42" s="87"/>
      <c r="D42" s="87"/>
      <c r="E42" s="87"/>
      <c r="F42" s="87"/>
      <c r="G42" s="87"/>
      <c r="H42" s="87"/>
      <c r="I42" s="87"/>
      <c r="J42" s="88"/>
      <c r="K42" s="56"/>
    </row>
    <row r="43" spans="1:11">
      <c r="A43" s="56"/>
      <c r="B43" s="55"/>
      <c r="C43" s="55"/>
      <c r="D43" s="55"/>
      <c r="E43" s="55"/>
      <c r="F43" s="55"/>
      <c r="G43" s="55"/>
      <c r="H43" s="55"/>
      <c r="I43" s="55"/>
      <c r="J43" s="55"/>
      <c r="K43" s="56"/>
    </row>
    <row r="44" spans="1:11">
      <c r="A44" s="55"/>
      <c r="K44" s="55"/>
    </row>
    <row r="45" spans="1:11" ht="15.75">
      <c r="A45" s="76"/>
      <c r="K45" s="76"/>
    </row>
    <row r="46" spans="1:11" ht="15.75">
      <c r="A46" s="76"/>
      <c r="K46" s="76"/>
    </row>
    <row r="47" spans="1:11" ht="15.75">
      <c r="A47" s="76"/>
      <c r="K47" s="76"/>
    </row>
    <row r="48" spans="1:11" ht="15.75">
      <c r="A48" s="76"/>
      <c r="K48" s="76"/>
    </row>
    <row r="49" spans="1:11">
      <c r="A49" s="55"/>
      <c r="K49" s="55"/>
    </row>
    <row r="50" spans="1:11">
      <c r="A50" s="55"/>
      <c r="K50" s="55"/>
    </row>
  </sheetData>
  <mergeCells count="10">
    <mergeCell ref="G36:H36"/>
    <mergeCell ref="G38:H38"/>
    <mergeCell ref="G39:H39"/>
    <mergeCell ref="E3:H3"/>
    <mergeCell ref="B17:J17"/>
    <mergeCell ref="B18:I18"/>
    <mergeCell ref="B19:I19"/>
    <mergeCell ref="G33:H33"/>
    <mergeCell ref="G34:H34"/>
    <mergeCell ref="G35:H3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I41"/>
  <sheetViews>
    <sheetView topLeftCell="A19" workbookViewId="0">
      <selection activeCell="G30" sqref="G30"/>
    </sheetView>
  </sheetViews>
  <sheetFormatPr defaultRowHeight="15"/>
  <cols>
    <col min="1" max="1" width="5.85546875" customWidth="1"/>
    <col min="2" max="2" width="45.140625" customWidth="1"/>
    <col min="3" max="3" width="14.7109375" customWidth="1"/>
    <col min="4" max="4" width="15.85546875" customWidth="1"/>
    <col min="8" max="8" width="22.85546875" customWidth="1"/>
    <col min="9" max="9" width="12.140625" customWidth="1"/>
  </cols>
  <sheetData>
    <row r="2" spans="1:9" ht="15.75">
      <c r="A2" s="121" t="s">
        <v>124</v>
      </c>
      <c r="B2" s="121"/>
      <c r="C2" s="121"/>
      <c r="D2" s="121"/>
    </row>
    <row r="3" spans="1:9" ht="15.75">
      <c r="A3" s="121" t="s">
        <v>93</v>
      </c>
      <c r="B3" s="121"/>
      <c r="C3" s="121"/>
      <c r="D3" s="121"/>
    </row>
    <row r="4" spans="1:9" ht="15.75">
      <c r="B4" s="2"/>
    </row>
    <row r="5" spans="1:9" ht="39.75" customHeight="1">
      <c r="A5" s="122" t="s">
        <v>3</v>
      </c>
      <c r="B5" s="1" t="s">
        <v>4</v>
      </c>
      <c r="C5" s="3" t="s">
        <v>5</v>
      </c>
      <c r="D5" s="3" t="s">
        <v>6</v>
      </c>
    </row>
    <row r="6" spans="1:9" ht="20.25" customHeight="1">
      <c r="A6" s="123"/>
      <c r="B6" s="4" t="s">
        <v>7</v>
      </c>
      <c r="C6" s="3">
        <v>2013</v>
      </c>
      <c r="D6" s="3">
        <v>2012</v>
      </c>
    </row>
    <row r="7" spans="1:9" ht="16.5" customHeight="1">
      <c r="A7" s="5" t="s">
        <v>8</v>
      </c>
      <c r="B7" s="6" t="s">
        <v>9</v>
      </c>
      <c r="C7" s="7"/>
      <c r="D7" s="7"/>
      <c r="I7" s="14"/>
    </row>
    <row r="8" spans="1:9" ht="16.5" customHeight="1">
      <c r="A8" s="5">
        <v>1</v>
      </c>
      <c r="B8" s="6" t="s">
        <v>10</v>
      </c>
      <c r="C8" s="7">
        <f>C9+C10</f>
        <v>139611</v>
      </c>
      <c r="D8" s="7">
        <f>SUM(D9:D10)</f>
        <v>607709</v>
      </c>
      <c r="I8" s="14"/>
    </row>
    <row r="9" spans="1:9" ht="16.5" customHeight="1">
      <c r="A9" s="8"/>
      <c r="B9" s="9" t="s">
        <v>11</v>
      </c>
      <c r="C9" s="45">
        <v>59611</v>
      </c>
      <c r="D9" s="45">
        <v>607709</v>
      </c>
      <c r="I9" s="14"/>
    </row>
    <row r="10" spans="1:9" s="97" customFormat="1" ht="16.5" customHeight="1">
      <c r="A10" s="93"/>
      <c r="B10" s="94" t="s">
        <v>12</v>
      </c>
      <c r="C10" s="95">
        <f>80000</f>
        <v>80000</v>
      </c>
      <c r="D10" s="95"/>
      <c r="E10" s="96"/>
      <c r="I10" s="96"/>
    </row>
    <row r="11" spans="1:9" ht="16.5" customHeight="1">
      <c r="A11" s="5">
        <v>2</v>
      </c>
      <c r="B11" s="6" t="s">
        <v>13</v>
      </c>
      <c r="C11" s="7">
        <f>SUM(C12:C15)</f>
        <v>200644</v>
      </c>
      <c r="D11" s="7">
        <f>SUM(D12:D14)</f>
        <v>449.88799999999173</v>
      </c>
      <c r="I11" s="14"/>
    </row>
    <row r="12" spans="1:9" ht="16.5" customHeight="1">
      <c r="A12" s="8"/>
      <c r="B12" s="11" t="s">
        <v>14</v>
      </c>
      <c r="C12" s="10">
        <v>168000</v>
      </c>
      <c r="D12" s="10"/>
      <c r="I12" s="14"/>
    </row>
    <row r="13" spans="1:9" ht="16.5" customHeight="1">
      <c r="A13" s="8"/>
      <c r="B13" s="11" t="s">
        <v>15</v>
      </c>
      <c r="C13" s="10">
        <v>32644</v>
      </c>
      <c r="D13" s="10">
        <v>449.88799999999173</v>
      </c>
      <c r="I13" s="14"/>
    </row>
    <row r="14" spans="1:9" ht="16.5" customHeight="1">
      <c r="A14" s="8"/>
      <c r="B14" s="11" t="s">
        <v>16</v>
      </c>
      <c r="C14" s="10"/>
      <c r="D14" s="10"/>
      <c r="I14" s="14"/>
    </row>
    <row r="15" spans="1:9" ht="16.5" customHeight="1">
      <c r="A15" s="5">
        <v>3</v>
      </c>
      <c r="B15" s="6" t="s">
        <v>17</v>
      </c>
      <c r="C15" s="7">
        <f>SUM(C16:C20)</f>
        <v>0</v>
      </c>
      <c r="D15" s="7">
        <f>SUM(D16:D20)</f>
        <v>0</v>
      </c>
      <c r="I15" s="14"/>
    </row>
    <row r="16" spans="1:9" ht="16.5" customHeight="1">
      <c r="A16" s="8"/>
      <c r="B16" s="12" t="s">
        <v>18</v>
      </c>
      <c r="C16" s="10"/>
      <c r="D16" s="10"/>
      <c r="I16" s="14"/>
    </row>
    <row r="17" spans="1:9" ht="16.5" customHeight="1">
      <c r="A17" s="8"/>
      <c r="B17" s="12" t="s">
        <v>19</v>
      </c>
      <c r="C17" s="10"/>
      <c r="D17" s="10"/>
      <c r="I17" s="14"/>
    </row>
    <row r="18" spans="1:9" ht="16.5" customHeight="1">
      <c r="A18" s="8"/>
      <c r="B18" s="12" t="s">
        <v>20</v>
      </c>
      <c r="C18" s="10"/>
      <c r="D18" s="10"/>
      <c r="I18" s="14"/>
    </row>
    <row r="19" spans="1:9" ht="16.5" customHeight="1">
      <c r="A19" s="8"/>
      <c r="B19" s="12" t="s">
        <v>21</v>
      </c>
      <c r="C19" s="10"/>
      <c r="D19" s="10"/>
      <c r="I19" s="14"/>
    </row>
    <row r="20" spans="1:9" ht="16.5" customHeight="1">
      <c r="A20" s="8"/>
      <c r="B20" s="12" t="s">
        <v>22</v>
      </c>
      <c r="C20" s="10"/>
      <c r="D20" s="10"/>
      <c r="I20" s="14"/>
    </row>
    <row r="21" spans="1:9" ht="16.5" customHeight="1">
      <c r="A21" s="5"/>
      <c r="B21" s="13" t="s">
        <v>23</v>
      </c>
      <c r="C21" s="7">
        <f>C8+C15+C11</f>
        <v>340255</v>
      </c>
      <c r="D21" s="7">
        <f>D8+D15+D11</f>
        <v>608158.88800000004</v>
      </c>
      <c r="F21" s="14"/>
      <c r="I21" s="14"/>
    </row>
    <row r="22" spans="1:9" ht="16.5" customHeight="1">
      <c r="A22" s="5" t="s">
        <v>24</v>
      </c>
      <c r="B22" s="15" t="s">
        <v>25</v>
      </c>
      <c r="C22" s="16">
        <v>155927</v>
      </c>
      <c r="D22" s="16">
        <f>SUM(D24:D27)</f>
        <v>155927</v>
      </c>
      <c r="I22" s="14"/>
    </row>
    <row r="23" spans="1:9" ht="16.5" customHeight="1">
      <c r="A23" s="5">
        <v>1</v>
      </c>
      <c r="B23" s="15" t="s">
        <v>26</v>
      </c>
      <c r="C23" s="16"/>
      <c r="D23" s="16"/>
      <c r="I23" s="14"/>
    </row>
    <row r="24" spans="1:9" ht="16.5" customHeight="1">
      <c r="A24" s="8"/>
      <c r="B24" s="11" t="s">
        <v>27</v>
      </c>
      <c r="C24" s="10"/>
      <c r="D24" s="10"/>
      <c r="I24" s="14"/>
    </row>
    <row r="25" spans="1:9" ht="16.5" customHeight="1">
      <c r="A25" s="8"/>
      <c r="B25" s="11" t="s">
        <v>28</v>
      </c>
      <c r="C25" s="10"/>
      <c r="D25" s="10"/>
      <c r="I25" s="14"/>
    </row>
    <row r="26" spans="1:9" ht="16.5" customHeight="1">
      <c r="A26" s="8"/>
      <c r="B26" s="11" t="s">
        <v>29</v>
      </c>
      <c r="C26" s="10">
        <v>144377</v>
      </c>
      <c r="D26" s="10">
        <v>144377</v>
      </c>
      <c r="G26" s="14"/>
      <c r="I26" s="14"/>
    </row>
    <row r="27" spans="1:9" ht="16.5" customHeight="1">
      <c r="A27" s="8"/>
      <c r="B27" s="11" t="s">
        <v>30</v>
      </c>
      <c r="C27" s="10">
        <v>11550</v>
      </c>
      <c r="D27" s="10">
        <v>11550</v>
      </c>
      <c r="I27" s="14"/>
    </row>
    <row r="28" spans="1:9" ht="16.5" customHeight="1">
      <c r="A28" s="5">
        <v>2</v>
      </c>
      <c r="B28" s="17" t="s">
        <v>31</v>
      </c>
      <c r="C28" s="16"/>
      <c r="D28" s="16"/>
      <c r="I28" s="14"/>
    </row>
    <row r="29" spans="1:9" ht="16.5" customHeight="1">
      <c r="A29" s="18"/>
      <c r="B29" s="13" t="s">
        <v>32</v>
      </c>
      <c r="C29" s="7">
        <f>C23+C28</f>
        <v>0</v>
      </c>
      <c r="D29" s="16"/>
      <c r="I29" s="14"/>
    </row>
    <row r="30" spans="1:9" ht="16.5" customHeight="1">
      <c r="A30" s="19"/>
      <c r="B30" s="20" t="s">
        <v>33</v>
      </c>
      <c r="C30" s="21">
        <f>C21+C22</f>
        <v>496182</v>
      </c>
      <c r="D30" s="21">
        <f>D21+D22</f>
        <v>764085.88800000004</v>
      </c>
      <c r="I30" s="14"/>
    </row>
    <row r="31" spans="1:9" ht="18">
      <c r="B31" s="22"/>
      <c r="C31" s="14"/>
      <c r="D31" s="14"/>
      <c r="I31" s="14"/>
    </row>
    <row r="32" spans="1:9">
      <c r="C32" s="23" t="s">
        <v>34</v>
      </c>
      <c r="I32" s="14"/>
    </row>
    <row r="33" spans="3:9">
      <c r="C33" s="43" t="s">
        <v>89</v>
      </c>
      <c r="I33" s="14"/>
    </row>
    <row r="34" spans="3:9">
      <c r="D34" s="14"/>
      <c r="F34" s="14"/>
      <c r="I34" s="98"/>
    </row>
    <row r="35" spans="3:9">
      <c r="D35" s="14"/>
      <c r="I35" s="14"/>
    </row>
    <row r="36" spans="3:9">
      <c r="I36" s="98"/>
    </row>
    <row r="38" spans="3:9">
      <c r="I38" s="99"/>
    </row>
    <row r="39" spans="3:9">
      <c r="I39" s="99"/>
    </row>
    <row r="40" spans="3:9">
      <c r="I40" s="99"/>
    </row>
    <row r="41" spans="3:9">
      <c r="I41" s="99"/>
    </row>
  </sheetData>
  <mergeCells count="3">
    <mergeCell ref="A2:D2"/>
    <mergeCell ref="A3:D3"/>
    <mergeCell ref="A5:A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E38"/>
  <sheetViews>
    <sheetView workbookViewId="0">
      <selection activeCell="H32" sqref="H32"/>
    </sheetView>
  </sheetViews>
  <sheetFormatPr defaultRowHeight="15"/>
  <cols>
    <col min="1" max="1" width="4.5703125" customWidth="1"/>
    <col min="2" max="2" width="38.5703125" customWidth="1"/>
    <col min="3" max="3" width="14.85546875" customWidth="1"/>
    <col min="4" max="4" width="16.5703125" customWidth="1"/>
  </cols>
  <sheetData>
    <row r="2" spans="1:5" ht="15.75">
      <c r="B2" s="121"/>
      <c r="C2" s="121"/>
      <c r="D2" s="121"/>
      <c r="E2" s="121"/>
    </row>
    <row r="3" spans="1:5" ht="15.75">
      <c r="A3" s="121" t="s">
        <v>124</v>
      </c>
      <c r="B3" s="121"/>
      <c r="C3" s="121"/>
      <c r="D3" s="121"/>
    </row>
    <row r="4" spans="1:5" ht="15.75">
      <c r="A4" s="121" t="s">
        <v>93</v>
      </c>
      <c r="B4" s="121"/>
      <c r="C4" s="121"/>
      <c r="D4" s="121"/>
    </row>
    <row r="5" spans="1:5" ht="15.75">
      <c r="B5" s="2"/>
    </row>
    <row r="6" spans="1:5" ht="39.75" customHeight="1">
      <c r="A6" s="122" t="s">
        <v>3</v>
      </c>
      <c r="B6" s="1" t="s">
        <v>4</v>
      </c>
      <c r="C6" s="3" t="s">
        <v>5</v>
      </c>
      <c r="D6" s="3" t="s">
        <v>6</v>
      </c>
    </row>
    <row r="7" spans="1:5" ht="20.25" customHeight="1">
      <c r="A7" s="123"/>
      <c r="B7" s="24" t="s">
        <v>35</v>
      </c>
      <c r="C7" s="3">
        <v>2013</v>
      </c>
      <c r="D7" s="3">
        <v>2012</v>
      </c>
    </row>
    <row r="8" spans="1:5" ht="16.5" customHeight="1">
      <c r="A8" s="5" t="s">
        <v>24</v>
      </c>
      <c r="B8" s="5" t="s">
        <v>36</v>
      </c>
      <c r="C8" s="7">
        <f>C9+C12</f>
        <v>713009.06</v>
      </c>
      <c r="D8" s="7">
        <f>D12</f>
        <v>561885</v>
      </c>
    </row>
    <row r="9" spans="1:5" ht="16.5" customHeight="1">
      <c r="A9" s="5">
        <v>1</v>
      </c>
      <c r="B9" s="6" t="s">
        <v>37</v>
      </c>
      <c r="C9" s="7">
        <v>0</v>
      </c>
      <c r="D9" s="7"/>
    </row>
    <row r="10" spans="1:5" ht="16.5" customHeight="1">
      <c r="A10" s="9"/>
      <c r="B10" s="11" t="s">
        <v>38</v>
      </c>
      <c r="C10" s="10">
        <v>0</v>
      </c>
      <c r="D10" s="10"/>
    </row>
    <row r="11" spans="1:5" ht="16.5" customHeight="1">
      <c r="A11" s="9"/>
      <c r="B11" s="11" t="s">
        <v>39</v>
      </c>
      <c r="C11" s="10">
        <v>0</v>
      </c>
      <c r="D11" s="10"/>
    </row>
    <row r="12" spans="1:5" ht="16.5" customHeight="1">
      <c r="A12" s="5">
        <v>2</v>
      </c>
      <c r="B12" s="6" t="s">
        <v>40</v>
      </c>
      <c r="C12" s="7">
        <f>SUM(C13:C21)</f>
        <v>713009.06</v>
      </c>
      <c r="D12" s="7">
        <f>SUM(D13:D21)</f>
        <v>561885</v>
      </c>
    </row>
    <row r="13" spans="1:5" ht="16.5" customHeight="1">
      <c r="A13" s="9"/>
      <c r="B13" s="11" t="s">
        <v>41</v>
      </c>
      <c r="C13" s="10">
        <v>151843.56</v>
      </c>
      <c r="D13" s="10">
        <v>151844</v>
      </c>
    </row>
    <row r="14" spans="1:5" ht="16.5" customHeight="1">
      <c r="A14" s="9"/>
      <c r="B14" s="11" t="s">
        <v>42</v>
      </c>
      <c r="C14" s="10">
        <v>480808.5</v>
      </c>
      <c r="D14" s="10">
        <v>51205</v>
      </c>
    </row>
    <row r="15" spans="1:5" ht="16.5" customHeight="1">
      <c r="A15" s="9"/>
      <c r="B15" s="11" t="s">
        <v>43</v>
      </c>
      <c r="C15" s="26">
        <v>52857</v>
      </c>
      <c r="D15" s="38">
        <v>33534</v>
      </c>
    </row>
    <row r="16" spans="1:5" ht="16.5" customHeight="1">
      <c r="A16" s="9"/>
      <c r="B16" s="11" t="s">
        <v>44</v>
      </c>
      <c r="C16" s="10"/>
      <c r="D16" s="10">
        <v>3117</v>
      </c>
    </row>
    <row r="17" spans="1:4" ht="16.5" customHeight="1">
      <c r="A17" s="9"/>
      <c r="B17" s="11" t="s">
        <v>45</v>
      </c>
      <c r="C17" s="44"/>
      <c r="D17" s="10">
        <v>0</v>
      </c>
    </row>
    <row r="18" spans="1:4" ht="16.5" customHeight="1">
      <c r="A18" s="9"/>
      <c r="B18" s="11" t="s">
        <v>46</v>
      </c>
      <c r="C18" s="10"/>
      <c r="D18" s="10">
        <v>51768</v>
      </c>
    </row>
    <row r="19" spans="1:4" ht="16.5" customHeight="1">
      <c r="A19" s="9"/>
      <c r="B19" s="11" t="s">
        <v>47</v>
      </c>
      <c r="C19" s="10"/>
      <c r="D19" s="10"/>
    </row>
    <row r="20" spans="1:4" ht="16.5" customHeight="1">
      <c r="A20" s="9"/>
      <c r="B20" s="11" t="s">
        <v>48</v>
      </c>
      <c r="C20" s="10">
        <v>27500</v>
      </c>
      <c r="D20" s="10">
        <v>270417</v>
      </c>
    </row>
    <row r="21" spans="1:4" ht="16.5" customHeight="1">
      <c r="A21" s="9"/>
      <c r="B21" s="11" t="s">
        <v>49</v>
      </c>
      <c r="C21" s="10"/>
      <c r="D21" s="10"/>
    </row>
    <row r="22" spans="1:4" ht="16.5" customHeight="1">
      <c r="A22" s="5"/>
      <c r="B22" s="6" t="s">
        <v>50</v>
      </c>
      <c r="C22" s="7">
        <f>C23+C28</f>
        <v>-216827</v>
      </c>
      <c r="D22" s="7">
        <f>SUM(D13:D21)</f>
        <v>561885</v>
      </c>
    </row>
    <row r="23" spans="1:4" ht="16.5" customHeight="1">
      <c r="A23" s="5" t="s">
        <v>24</v>
      </c>
      <c r="B23" s="6" t="s">
        <v>51</v>
      </c>
      <c r="C23" s="7"/>
      <c r="D23" s="7"/>
    </row>
    <row r="24" spans="1:4" ht="16.5" customHeight="1">
      <c r="A24" s="9">
        <v>1</v>
      </c>
      <c r="B24" s="11" t="s">
        <v>52</v>
      </c>
      <c r="C24" s="10"/>
      <c r="D24" s="10"/>
    </row>
    <row r="25" spans="1:4" ht="16.5" customHeight="1">
      <c r="A25" s="9"/>
      <c r="B25" s="25"/>
      <c r="C25" s="10"/>
      <c r="D25" s="10"/>
    </row>
    <row r="26" spans="1:4" ht="16.5" customHeight="1">
      <c r="A26" s="9">
        <v>2</v>
      </c>
      <c r="B26" s="11" t="s">
        <v>53</v>
      </c>
      <c r="C26" s="10"/>
      <c r="D26" s="10"/>
    </row>
    <row r="27" spans="1:4" ht="16.5" customHeight="1">
      <c r="A27" s="9"/>
      <c r="B27" s="25"/>
      <c r="C27" s="10"/>
      <c r="D27" s="10"/>
    </row>
    <row r="28" spans="1:4" ht="16.5" customHeight="1">
      <c r="A28" s="5" t="s">
        <v>54</v>
      </c>
      <c r="B28" s="13" t="s">
        <v>55</v>
      </c>
      <c r="C28" s="7">
        <f>SUM(C29:C32)</f>
        <v>-216827</v>
      </c>
      <c r="D28" s="7">
        <f>SUM(D29:D32)</f>
        <v>202201</v>
      </c>
    </row>
    <row r="29" spans="1:4" ht="16.5" customHeight="1">
      <c r="A29" s="9">
        <v>1</v>
      </c>
      <c r="B29" s="12" t="s">
        <v>56</v>
      </c>
      <c r="C29" s="10">
        <v>100000</v>
      </c>
      <c r="D29" s="10">
        <v>100000</v>
      </c>
    </row>
    <row r="30" spans="1:4" ht="16.5" customHeight="1">
      <c r="A30" s="9">
        <v>2</v>
      </c>
      <c r="B30" s="12" t="s">
        <v>125</v>
      </c>
      <c r="C30" s="10">
        <v>10000</v>
      </c>
      <c r="D30" s="10"/>
    </row>
    <row r="31" spans="1:4" ht="16.5" customHeight="1">
      <c r="A31" s="9">
        <v>3</v>
      </c>
      <c r="B31" s="12" t="s">
        <v>126</v>
      </c>
      <c r="C31" s="10">
        <v>34668</v>
      </c>
      <c r="D31" s="10"/>
    </row>
    <row r="32" spans="1:4" ht="16.5" customHeight="1">
      <c r="A32" s="9">
        <v>5</v>
      </c>
      <c r="B32" s="12" t="s">
        <v>57</v>
      </c>
      <c r="C32" s="26">
        <v>-361495</v>
      </c>
      <c r="D32" s="26">
        <v>102201</v>
      </c>
    </row>
    <row r="33" spans="1:5" ht="16.5" customHeight="1">
      <c r="A33" s="27"/>
      <c r="B33" s="28" t="s">
        <v>58</v>
      </c>
      <c r="C33" s="29">
        <f>C8+C22</f>
        <v>496182.06000000006</v>
      </c>
      <c r="D33" s="29">
        <f>D22+D28</f>
        <v>764086</v>
      </c>
    </row>
    <row r="35" spans="1:5">
      <c r="C35" s="23" t="s">
        <v>34</v>
      </c>
    </row>
    <row r="36" spans="1:5">
      <c r="C36" s="43" t="s">
        <v>89</v>
      </c>
    </row>
    <row r="37" spans="1:5">
      <c r="C37" s="14"/>
      <c r="E37" s="14"/>
    </row>
    <row r="38" spans="1:5">
      <c r="C38" s="109"/>
    </row>
  </sheetData>
  <mergeCells count="4">
    <mergeCell ref="B2:E2"/>
    <mergeCell ref="A3:D3"/>
    <mergeCell ref="A4:D4"/>
    <mergeCell ref="A6:A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1"/>
  <sheetViews>
    <sheetView workbookViewId="0">
      <selection activeCell="G7" sqref="G7"/>
    </sheetView>
  </sheetViews>
  <sheetFormatPr defaultRowHeight="15"/>
  <cols>
    <col min="1" max="1" width="6.42578125" customWidth="1"/>
    <col min="2" max="2" width="42.7109375" customWidth="1"/>
    <col min="3" max="3" width="17.42578125" customWidth="1"/>
    <col min="4" max="4" width="19.42578125" customWidth="1"/>
    <col min="5" max="5" width="12.7109375" customWidth="1"/>
  </cols>
  <sheetData>
    <row r="1" spans="1:6" ht="15.75">
      <c r="A1" s="54"/>
      <c r="B1" s="124" t="s">
        <v>127</v>
      </c>
      <c r="C1" s="124"/>
      <c r="D1" s="124"/>
      <c r="E1" s="124"/>
    </row>
    <row r="2" spans="1:6" ht="15.75">
      <c r="A2" s="54"/>
      <c r="B2" s="121" t="s">
        <v>93</v>
      </c>
      <c r="C2" s="121"/>
      <c r="D2" s="121"/>
      <c r="E2" s="121"/>
    </row>
    <row r="3" spans="1:6" ht="36.75" customHeight="1">
      <c r="A3" s="125" t="s">
        <v>3</v>
      </c>
      <c r="B3" s="125" t="s">
        <v>4</v>
      </c>
      <c r="C3" s="30" t="s">
        <v>5</v>
      </c>
      <c r="D3" s="30" t="s">
        <v>59</v>
      </c>
    </row>
    <row r="4" spans="1:6" ht="17.25" customHeight="1">
      <c r="A4" s="126"/>
      <c r="B4" s="126"/>
      <c r="C4" s="30">
        <v>2013</v>
      </c>
      <c r="D4" s="30">
        <v>2012</v>
      </c>
    </row>
    <row r="5" spans="1:6" ht="16.5" customHeight="1">
      <c r="A5" s="5" t="s">
        <v>8</v>
      </c>
      <c r="B5" s="6" t="s">
        <v>0</v>
      </c>
      <c r="C5" s="7">
        <f>SUM(C6:C9)</f>
        <v>500161</v>
      </c>
      <c r="D5" s="7">
        <f>SUM(D6:D9)</f>
        <v>1711332.09</v>
      </c>
    </row>
    <row r="6" spans="1:6" ht="16.5" customHeight="1">
      <c r="A6" s="9"/>
      <c r="B6" s="11" t="s">
        <v>60</v>
      </c>
      <c r="C6" s="10"/>
      <c r="D6" s="10"/>
    </row>
    <row r="7" spans="1:6" ht="16.5" customHeight="1">
      <c r="A7" s="9"/>
      <c r="B7" s="11" t="s">
        <v>61</v>
      </c>
      <c r="C7" s="46">
        <v>500000</v>
      </c>
      <c r="D7" s="46">
        <v>1711070</v>
      </c>
    </row>
    <row r="8" spans="1:6" ht="16.5" customHeight="1">
      <c r="A8" s="9"/>
      <c r="B8" s="11" t="s">
        <v>62</v>
      </c>
      <c r="C8" s="46">
        <v>161</v>
      </c>
      <c r="D8" s="46">
        <v>262.08999999999997</v>
      </c>
    </row>
    <row r="9" spans="1:6" ht="16.5" customHeight="1">
      <c r="A9" s="9"/>
      <c r="B9" s="31"/>
      <c r="C9" s="10"/>
      <c r="D9" s="10"/>
    </row>
    <row r="10" spans="1:6" ht="16.5" customHeight="1">
      <c r="A10" s="5" t="s">
        <v>24</v>
      </c>
      <c r="B10" s="6" t="s">
        <v>63</v>
      </c>
      <c r="C10" s="7">
        <f>C16+C20+C21+C30</f>
        <v>861656</v>
      </c>
      <c r="D10" s="7">
        <f>D11+D16+D20+D21+D30</f>
        <v>1586664.03</v>
      </c>
    </row>
    <row r="11" spans="1:6" ht="16.5" customHeight="1">
      <c r="A11" s="9">
        <v>1</v>
      </c>
      <c r="B11" s="11" t="s">
        <v>64</v>
      </c>
      <c r="C11" s="10">
        <f>C12+C13-C14</f>
        <v>0</v>
      </c>
      <c r="D11" s="10">
        <f>D12+D13-D14</f>
        <v>0</v>
      </c>
      <c r="F11" s="14"/>
    </row>
    <row r="12" spans="1:6" ht="16.5" customHeight="1">
      <c r="A12" s="9"/>
      <c r="B12" s="11" t="s">
        <v>65</v>
      </c>
      <c r="C12" s="10"/>
      <c r="D12" s="10"/>
    </row>
    <row r="13" spans="1:6" ht="16.5" customHeight="1">
      <c r="A13" s="9"/>
      <c r="B13" s="32" t="s">
        <v>66</v>
      </c>
      <c r="C13" s="10"/>
      <c r="D13" s="10"/>
    </row>
    <row r="14" spans="1:6" ht="16.5" customHeight="1">
      <c r="A14" s="9"/>
      <c r="B14" s="11" t="s">
        <v>67</v>
      </c>
      <c r="C14" s="10"/>
      <c r="D14" s="10"/>
    </row>
    <row r="15" spans="1:6" ht="16.5" customHeight="1">
      <c r="A15" s="9"/>
      <c r="B15" s="31"/>
      <c r="C15" s="10"/>
      <c r="D15" s="10"/>
    </row>
    <row r="16" spans="1:6" ht="16.5" customHeight="1">
      <c r="A16" s="33">
        <v>2</v>
      </c>
      <c r="B16" s="15" t="s">
        <v>68</v>
      </c>
      <c r="C16" s="7">
        <f>SUM(C17:C19)</f>
        <v>640190</v>
      </c>
      <c r="D16" s="7">
        <f>SUM(D17:D18)</f>
        <v>138109</v>
      </c>
    </row>
    <row r="17" spans="1:4" ht="16.5" customHeight="1">
      <c r="A17" s="9"/>
      <c r="B17" s="12" t="s">
        <v>69</v>
      </c>
      <c r="C17" s="46">
        <v>492136</v>
      </c>
      <c r="D17" s="46">
        <v>61173</v>
      </c>
    </row>
    <row r="18" spans="1:4" ht="16.5" customHeight="1">
      <c r="A18" s="9"/>
      <c r="B18" s="12" t="s">
        <v>70</v>
      </c>
      <c r="C18" s="46">
        <v>148054</v>
      </c>
      <c r="D18" s="46">
        <v>76936</v>
      </c>
    </row>
    <row r="19" spans="1:4" ht="16.5" customHeight="1">
      <c r="A19" s="9"/>
      <c r="B19" s="31"/>
      <c r="C19" s="10"/>
      <c r="D19" s="10"/>
    </row>
    <row r="20" spans="1:4" ht="16.5" customHeight="1">
      <c r="A20" s="33">
        <v>3</v>
      </c>
      <c r="B20" s="15" t="s">
        <v>71</v>
      </c>
      <c r="C20" s="48"/>
      <c r="D20" s="48">
        <v>14290</v>
      </c>
    </row>
    <row r="21" spans="1:4" ht="16.5" customHeight="1">
      <c r="A21" s="34" t="s">
        <v>72</v>
      </c>
      <c r="B21" s="17" t="s">
        <v>73</v>
      </c>
      <c r="C21" s="7">
        <f>SUM(C22:C29)</f>
        <v>214540</v>
      </c>
      <c r="D21" s="7">
        <f>SUM(D22:D28)</f>
        <v>1430245.34</v>
      </c>
    </row>
    <row r="22" spans="1:4" ht="16.5" customHeight="1">
      <c r="A22" s="9"/>
      <c r="B22" s="11" t="s">
        <v>74</v>
      </c>
      <c r="C22" s="46">
        <v>81520</v>
      </c>
      <c r="D22" s="46">
        <v>33316</v>
      </c>
    </row>
    <row r="23" spans="1:4" ht="16.5" customHeight="1">
      <c r="A23" s="9"/>
      <c r="B23" s="32" t="s">
        <v>75</v>
      </c>
      <c r="C23" s="10">
        <v>0</v>
      </c>
      <c r="D23" s="10">
        <v>0</v>
      </c>
    </row>
    <row r="24" spans="1:4" ht="16.5" customHeight="1">
      <c r="A24" s="9"/>
      <c r="B24" s="11" t="s">
        <v>76</v>
      </c>
      <c r="C24" s="10">
        <v>0</v>
      </c>
      <c r="D24" s="10">
        <v>0</v>
      </c>
    </row>
    <row r="25" spans="1:4" ht="16.5" customHeight="1">
      <c r="A25" s="9"/>
      <c r="B25" s="11" t="s">
        <v>77</v>
      </c>
      <c r="C25" s="46">
        <v>120000</v>
      </c>
      <c r="D25" s="46">
        <v>107600</v>
      </c>
    </row>
    <row r="26" spans="1:4" ht="16.5" customHeight="1">
      <c r="A26" s="9"/>
      <c r="B26" s="11" t="s">
        <v>78</v>
      </c>
      <c r="C26" s="46"/>
      <c r="D26" s="46"/>
    </row>
    <row r="27" spans="1:4" ht="16.5" customHeight="1">
      <c r="A27" s="9"/>
      <c r="B27" s="11" t="s">
        <v>79</v>
      </c>
      <c r="C27" s="47">
        <v>2620</v>
      </c>
      <c r="D27" s="47">
        <f>[1]Sheet1!$G$12</f>
        <v>25328.34</v>
      </c>
    </row>
    <row r="28" spans="1:4" ht="16.5" customHeight="1">
      <c r="A28" s="9"/>
      <c r="B28" s="11" t="s">
        <v>80</v>
      </c>
      <c r="C28" s="46">
        <v>10400</v>
      </c>
      <c r="D28" s="46">
        <v>1264001</v>
      </c>
    </row>
    <row r="29" spans="1:4" ht="16.5" customHeight="1">
      <c r="A29" s="9"/>
      <c r="B29" s="25"/>
      <c r="C29" s="10"/>
      <c r="D29" s="10"/>
    </row>
    <row r="30" spans="1:4" ht="16.5" customHeight="1">
      <c r="A30" s="33">
        <v>5</v>
      </c>
      <c r="B30" s="15" t="s">
        <v>81</v>
      </c>
      <c r="C30" s="7">
        <f>SUM(C31:C31)</f>
        <v>6926</v>
      </c>
      <c r="D30" s="7">
        <f>SUM(D31:D31)</f>
        <v>4019.69</v>
      </c>
    </row>
    <row r="31" spans="1:4" ht="16.5" customHeight="1">
      <c r="A31" s="9"/>
      <c r="B31" s="9" t="s">
        <v>82</v>
      </c>
      <c r="C31" s="46">
        <v>6926</v>
      </c>
      <c r="D31" s="46">
        <v>4019.69</v>
      </c>
    </row>
    <row r="32" spans="1:4" ht="16.5" customHeight="1">
      <c r="A32" s="8" t="s">
        <v>1</v>
      </c>
      <c r="B32" s="35" t="s">
        <v>83</v>
      </c>
      <c r="C32" s="52">
        <f>C5-C10</f>
        <v>-361495</v>
      </c>
      <c r="D32" s="36">
        <f>D5-D10</f>
        <v>124668.06000000006</v>
      </c>
    </row>
    <row r="33" spans="1:5" ht="16.5" customHeight="1">
      <c r="A33" s="9"/>
      <c r="B33" s="11" t="s">
        <v>84</v>
      </c>
      <c r="C33" s="10"/>
      <c r="D33" s="10">
        <v>22467</v>
      </c>
    </row>
    <row r="34" spans="1:5" ht="16.5" customHeight="1">
      <c r="A34" s="5" t="s">
        <v>2</v>
      </c>
      <c r="B34" s="6" t="s">
        <v>85</v>
      </c>
      <c r="C34" s="53">
        <f>C32-C33</f>
        <v>-361495</v>
      </c>
      <c r="D34" s="7">
        <f>D32-D33</f>
        <v>102201.06000000006</v>
      </c>
    </row>
    <row r="35" spans="1:5">
      <c r="A35" s="37"/>
    </row>
    <row r="36" spans="1:5" ht="15.75">
      <c r="B36" t="s">
        <v>86</v>
      </c>
      <c r="C36" s="40">
        <f>C32</f>
        <v>-361495</v>
      </c>
      <c r="D36" s="49"/>
      <c r="E36" s="50"/>
    </row>
    <row r="37" spans="1:5" ht="15.75">
      <c r="C37" s="40"/>
    </row>
    <row r="38" spans="1:5" ht="15.75">
      <c r="B38" t="s">
        <v>87</v>
      </c>
      <c r="C38" s="41">
        <f>C36+C37</f>
        <v>-361495</v>
      </c>
    </row>
    <row r="39" spans="1:5" ht="15.75">
      <c r="B39" s="39" t="s">
        <v>88</v>
      </c>
      <c r="C39" s="41"/>
    </row>
    <row r="40" spans="1:5">
      <c r="B40" s="42" t="s">
        <v>34</v>
      </c>
    </row>
    <row r="41" spans="1:5">
      <c r="B41" s="43" t="s">
        <v>89</v>
      </c>
    </row>
  </sheetData>
  <mergeCells count="4">
    <mergeCell ref="B1:E1"/>
    <mergeCell ref="B2:E2"/>
    <mergeCell ref="A3:A4"/>
    <mergeCell ref="B3:B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21"/>
  <sheetViews>
    <sheetView tabSelected="1" workbookViewId="0">
      <selection activeCell="K14" sqref="K14"/>
    </sheetView>
  </sheetViews>
  <sheetFormatPr defaultRowHeight="15"/>
  <cols>
    <col min="1" max="1" width="30.7109375" customWidth="1"/>
    <col min="2" max="2" width="16.5703125" style="100" customWidth="1"/>
    <col min="3" max="3" width="18" style="100" customWidth="1"/>
    <col min="4" max="4" width="14.7109375" bestFit="1" customWidth="1"/>
  </cols>
  <sheetData>
    <row r="1" spans="1:4">
      <c r="A1" s="39" t="s">
        <v>120</v>
      </c>
    </row>
    <row r="2" spans="1:4">
      <c r="A2" s="39" t="s">
        <v>133</v>
      </c>
    </row>
    <row r="3" spans="1:4">
      <c r="A3" s="39" t="s">
        <v>121</v>
      </c>
    </row>
    <row r="4" spans="1:4" ht="15.75" thickBot="1"/>
    <row r="5" spans="1:4" ht="15.75" thickBot="1">
      <c r="B5" s="101" t="s">
        <v>123</v>
      </c>
      <c r="C5" s="102" t="s">
        <v>123</v>
      </c>
    </row>
    <row r="6" spans="1:4" ht="15.75" thickBot="1">
      <c r="A6" s="89" t="s">
        <v>122</v>
      </c>
      <c r="B6" s="103">
        <v>2013</v>
      </c>
      <c r="C6" s="104">
        <v>2012</v>
      </c>
    </row>
    <row r="7" spans="1:4">
      <c r="A7" s="90" t="s">
        <v>90</v>
      </c>
      <c r="B7" s="105">
        <v>500161</v>
      </c>
      <c r="C7" s="106">
        <v>1711332.09</v>
      </c>
    </row>
    <row r="8" spans="1:4">
      <c r="A8" s="91" t="s">
        <v>91</v>
      </c>
      <c r="B8" s="105">
        <v>861656</v>
      </c>
      <c r="C8" s="106">
        <v>1586664.82</v>
      </c>
    </row>
    <row r="9" spans="1:4">
      <c r="A9" s="91" t="s">
        <v>128</v>
      </c>
      <c r="B9" s="105">
        <v>-361495</v>
      </c>
      <c r="C9" s="106">
        <f>C7-C8</f>
        <v>124667.27000000002</v>
      </c>
    </row>
    <row r="10" spans="1:4">
      <c r="A10" s="91" t="s">
        <v>92</v>
      </c>
      <c r="B10" s="105">
        <v>0</v>
      </c>
      <c r="C10" s="106">
        <v>100000</v>
      </c>
    </row>
    <row r="11" spans="1:4">
      <c r="A11" s="91" t="s">
        <v>129</v>
      </c>
      <c r="B11" s="105">
        <v>-361495</v>
      </c>
      <c r="C11" s="106">
        <v>224667.82</v>
      </c>
    </row>
    <row r="12" spans="1:4">
      <c r="A12" s="91" t="s">
        <v>88</v>
      </c>
      <c r="B12" s="105">
        <v>0</v>
      </c>
      <c r="C12" s="106">
        <v>22466.78</v>
      </c>
      <c r="D12" s="51"/>
    </row>
    <row r="13" spans="1:4">
      <c r="A13" s="91" t="s">
        <v>130</v>
      </c>
      <c r="B13" s="105">
        <v>-361495</v>
      </c>
      <c r="C13" s="106">
        <v>102201.04</v>
      </c>
      <c r="D13" s="51"/>
    </row>
    <row r="14" spans="1:4">
      <c r="A14" s="91" t="s">
        <v>131</v>
      </c>
      <c r="B14" s="105">
        <v>22500</v>
      </c>
      <c r="C14" s="106">
        <v>22916</v>
      </c>
    </row>
    <row r="15" spans="1:4" ht="15.75" thickBot="1">
      <c r="A15" s="92" t="s">
        <v>132</v>
      </c>
      <c r="B15" s="107">
        <v>22500</v>
      </c>
      <c r="C15" s="108">
        <v>449.89</v>
      </c>
    </row>
    <row r="20" spans="1:1">
      <c r="A20" s="42" t="s">
        <v>34</v>
      </c>
    </row>
    <row r="21" spans="1:1">
      <c r="A21" s="43" t="s">
        <v>89</v>
      </c>
    </row>
  </sheetData>
  <pageMargins left="0.7" right="0.7" top="0.75" bottom="0.75" header="0.3" footer="0.3"/>
  <pageSetup paperSize="256" orientation="landscape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Kopertina</vt:lpstr>
      <vt:lpstr>Aktive</vt:lpstr>
      <vt:lpstr>Pasive</vt:lpstr>
      <vt:lpstr>Pash 2013</vt:lpstr>
      <vt:lpstr>Deklarata</vt:lpstr>
      <vt:lpstr>Pasive!_Pg8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Marsi</dc:creator>
  <cp:lastModifiedBy>Financa</cp:lastModifiedBy>
  <cp:lastPrinted>2014-03-31T12:12:19Z</cp:lastPrinted>
  <dcterms:created xsi:type="dcterms:W3CDTF">2009-03-25T00:22:18Z</dcterms:created>
  <dcterms:modified xsi:type="dcterms:W3CDTF">2014-03-31T12:15:55Z</dcterms:modified>
</cp:coreProperties>
</file>