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Cross-Share\E-Albania\Finance\Kontabiliteti\Year 2022 QKB\"/>
    </mc:Choice>
  </mc:AlternateContent>
  <bookViews>
    <workbookView xWindow="0" yWindow="0" windowWidth="28800" windowHeight="11100" tabRatio="883"/>
  </bookViews>
  <sheets>
    <sheet name="Pasqyra e Performances Abi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22" l="1"/>
  <c r="B16" i="22"/>
  <c r="B9" i="22"/>
  <c r="D62" i="22" l="1"/>
  <c r="D54" i="22"/>
  <c r="D64" i="22" s="1"/>
  <c r="D66" i="22" s="1"/>
  <c r="D19" i="22"/>
  <c r="D26" i="22" s="1"/>
  <c r="D28" i="22" s="1"/>
  <c r="D44" i="22" s="1"/>
  <c r="D13" i="22"/>
  <c r="D10" i="22"/>
  <c r="B54" i="22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  <c r="B62" i="22" l="1"/>
  <c r="B64" i="22" s="1"/>
  <c r="B10" i="22" l="1"/>
  <c r="B13" i="22" l="1"/>
  <c r="B19" i="22" l="1"/>
  <c r="B26" i="22" s="1"/>
  <c r="B28" i="22" s="1"/>
  <c r="B44" i="22" s="1"/>
  <c r="B66" i="22" s="1"/>
</calcChain>
</file>

<file path=xl/sharedStrings.xml><?xml version="1.0" encoding="utf-8"?>
<sst xmlns="http://schemas.openxmlformats.org/spreadsheetml/2006/main" count="412" uniqueCount="264">
  <si>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</si>
  <si>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</si>
  <si>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</si>
  <si>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</si>
  <si>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</si>
  <si>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</si>
  <si>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</si>
  <si>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</si>
  <si>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</si>
  <si>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</si>
  <si>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</si>
  <si>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</si>
  <si>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</si>
  <si>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</si>
  <si>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</si>
  <si>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</si>
  <si>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</si>
  <si>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</si>
  <si>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</si>
  <si>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</si>
  <si>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</si>
  <si>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</si>
  <si>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</si>
  <si>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</si>
  <si>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</si>
  <si>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</si>
  <si>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</si>
  <si>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</si>
  <si>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</si>
  <si>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</si>
  <si>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</si>
  <si>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</si>
  <si>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</si>
  <si>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</si>
  <si>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</si>
  <si>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</si>
  <si>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</si>
  <si>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</si>
  <si>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</si>
  <si>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</si>
  <si>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</si>
  <si>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</si>
  <si>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</si>
  <si>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</si>
  <si>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</si>
  <si>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</si>
  <si>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</si>
  <si>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</si>
  <si>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</si>
  <si>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</si>
  <si>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</si>
  <si>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</si>
  <si>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</si>
  <si>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</si>
  <si>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</si>
  <si>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</si>
  <si>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</si>
  <si>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</si>
  <si>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</si>
  <si>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</si>
  <si>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</si>
  <si>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</si>
  <si>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</si>
  <si>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</si>
  <si>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</si>
  <si>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</si>
  <si>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</si>
  <si>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</si>
  <si>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</si>
  <si>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</si>
  <si>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</si>
  <si>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</si>
  <si>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</si>
  <si>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</si>
  <si>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</si>
  <si>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</si>
  <si>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</si>
  <si>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</si>
  <si>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</si>
  <si>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</si>
  <si>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</si>
  <si>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</si>
  <si>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</si>
  <si>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</si>
  <si>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</si>
  <si>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</si>
  <si>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</si>
  <si>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</si>
  <si>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</si>
  <si>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</si>
  <si>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</si>
  <si>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</si>
  <si>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</si>
  <si>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</si>
  <si>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</si>
  <si>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</si>
  <si>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</si>
  <si>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</si>
  <si>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</si>
  <si>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</si>
  <si>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</si>
  <si>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</si>
  <si>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</si>
  <si>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</si>
  <si>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</si>
  <si>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</si>
  <si>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</si>
  <si>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</si>
  <si>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</si>
  <si>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</si>
  <si>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</si>
  <si>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</si>
  <si>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</si>
  <si>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</si>
  <si>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</si>
  <si>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</si>
  <si>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</si>
  <si>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</si>
  <si>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</si>
  <si>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</si>
  <si>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</si>
  <si>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</si>
  <si>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</si>
  <si>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</si>
  <si>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</si>
  <si>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</si>
  <si>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</si>
  <si>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</si>
  <si>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</si>
  <si>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</si>
  <si>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</si>
  <si>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</si>
  <si>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</si>
  <si>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</si>
  <si>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</si>
  <si>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</si>
  <si>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</si>
  <si>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</si>
  <si>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</si>
  <si>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</si>
  <si>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</si>
  <si>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</si>
  <si>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</si>
  <si>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</si>
  <si>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</si>
  <si>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</si>
  <si>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</si>
  <si>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</si>
  <si>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</si>
  <si>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</si>
  <si>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</si>
  <si>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</si>
  <si>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</si>
  <si>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</si>
  <si>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</si>
  <si>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</si>
  <si>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</si>
  <si>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</si>
  <si>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</si>
  <si>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</si>
  <si>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</si>
  <si>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</si>
  <si>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</si>
  <si>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</si>
  <si>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</si>
  <si>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</si>
  <si>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</si>
  <si>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</si>
  <si>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</si>
  <si>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</si>
  <si>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</si>
  <si>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</si>
  <si>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</si>
  <si>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</si>
  <si>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</si>
  <si>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</si>
  <si>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</si>
  <si>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</si>
  <si>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</si>
  <si>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</si>
  <si>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</si>
  <si>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</si>
  <si>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</si>
  <si>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</si>
  <si>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</si>
  <si>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</si>
  <si>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</si>
  <si>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</si>
  <si>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</si>
  <si>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</si>
  <si>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</si>
  <si>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</si>
  <si>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</si>
  <si>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</si>
  <si>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</si>
  <si>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</si>
  <si>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</si>
  <si>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</si>
  <si>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</si>
  <si>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</si>
  <si>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</si>
  <si>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</si>
  <si>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</si>
  <si>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</si>
  <si>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</si>
  <si>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</si>
  <si>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</si>
  <si>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</si>
  <si>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</si>
  <si>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</si>
  <si>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</si>
  <si>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</si>
  <si>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</si>
  <si>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</si>
  <si>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</si>
  <si>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</si>
  <si>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</si>
  <si>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</si>
  <si>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</si>
  <si>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</si>
  <si>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</si>
  <si>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</si>
  <si>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</si>
  <si>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</si>
  <si>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</si>
  <si>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</si>
  <si>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</si>
  <si>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</si>
  <si>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</si>
  <si>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</si>
  <si>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</si>
  <si>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</si>
  <si>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</si>
  <si>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</si>
  <si>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</si>
  <si>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</si>
  <si>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</si>
  <si>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</si>
  <si>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</si>
  <si>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</si>
  <si>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</si>
  <si>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</si>
  <si>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</si>
  <si>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</si>
  <si>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</si>
  <si>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</si>
  <si>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</si>
  <si>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</si>
  <si>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</si>
  <si>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</si>
  <si>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</si>
  <si>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</si>
  <si>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</si>
  <si>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</si>
  <si>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</si>
  <si>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</si>
  <si>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</si>
  <si>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</si>
  <si>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</si>
  <si>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Banka Amerikane e Investimeve sh.a.</t>
  </si>
  <si>
    <t>Mije Lek</t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</si>
  <si>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</si>
  <si>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</si>
  <si>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J91725007P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</si>
</sst>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 applyAlignment="1"/>
    <xf numFmtId="0" fontId="179" fillId="0" borderId="0" xfId="6592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Fill="1"/>
    <xf numFmtId="0" fontId="181" fillId="0" borderId="0" xfId="6592" applyNumberFormat="1" applyFont="1" applyFill="1" applyBorder="1" applyAlignment="1" applyProtection="1">
      <alignment wrapText="1"/>
    </xf>
    <xf numFmtId="37" fontId="181" fillId="0" borderId="0" xfId="0" applyNumberFormat="1" applyFont="1" applyBorder="1" applyAlignment="1">
      <alignment horizontal="right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75" fillId="0" borderId="0" xfId="6592" applyNumberFormat="1" applyFont="1" applyFill="1" applyBorder="1" applyAlignment="1" applyProtection="1">
      <alignment wrapText="1"/>
    </xf>
    <xf numFmtId="0" fontId="181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horizontal="left" wrapText="1" indent="2"/>
    </xf>
    <xf numFmtId="0" fontId="183" fillId="0" borderId="0" xfId="6592" applyFont="1"/>
    <xf numFmtId="37" fontId="178" fillId="0" borderId="0" xfId="0" applyNumberFormat="1" applyFont="1" applyFill="1" applyBorder="1" applyAlignment="1" applyProtection="1"/>
    <xf numFmtId="167" fontId="178" fillId="0" borderId="0" xfId="215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167" fontId="178" fillId="0" borderId="0" xfId="215" applyNumberFormat="1" applyFont="1" applyFill="1" applyBorder="1" applyAlignment="1" applyProtection="1"/>
    <xf numFmtId="167" fontId="175" fillId="0" borderId="0" xfId="215" applyNumberFormat="1" applyFont="1" applyBorder="1" applyAlignment="1">
      <alignment horizontal="center" vertical="center"/>
    </xf>
    <xf numFmtId="167" fontId="181" fillId="0" borderId="0" xfId="215" applyNumberFormat="1" applyFont="1"/>
    <xf numFmtId="43" fontId="178" fillId="61" borderId="0" xfId="215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 applyProtection="1"/>
    <xf numFmtId="167" fontId="178" fillId="61" borderId="0" xfId="215" applyNumberFormat="1" applyFont="1" applyFill="1" applyBorder="1" applyAlignment="1" applyProtection="1">
      <alignment horizontal="center"/>
    </xf>
    <xf numFmtId="43" fontId="178" fillId="0" borderId="0" xfId="215" applyFont="1" applyFill="1" applyBorder="1" applyAlignment="1" applyProtection="1">
      <alignment horizontal="center"/>
    </xf>
    <xf numFmtId="43" fontId="178" fillId="0" borderId="0" xfId="215" applyFont="1" applyFill="1" applyBorder="1" applyAlignment="1" applyProtection="1"/>
    <xf numFmtId="43" fontId="175" fillId="0" borderId="0" xfId="215" applyFont="1" applyBorder="1" applyAlignment="1">
      <alignment horizontal="center" vertical="center"/>
    </xf>
    <xf numFmtId="43" fontId="181" fillId="0" borderId="0" xfId="215" applyFont="1"/>
    <xf numFmtId="43" fontId="175" fillId="0" borderId="25" xfId="215" applyFont="1" applyFill="1" applyBorder="1" applyAlignment="1" applyProtection="1">
      <alignment wrapText="1"/>
    </xf>
    <xf numFmtId="43" fontId="175" fillId="0" borderId="15" xfId="215" applyFont="1" applyFill="1" applyBorder="1" applyAlignment="1" applyProtection="1">
      <alignment horizontal="right" wrapText="1"/>
    </xf>
    <xf numFmtId="43" fontId="181" fillId="0" borderId="0" xfId="215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>
      <alignment wrapText="1"/>
    </xf>
    <xf numFmtId="43" fontId="177" fillId="0" borderId="0" xfId="215" applyFont="1" applyBorder="1" applyAlignment="1">
      <alignment horizontal="left" vertical="center"/>
    </xf>
    <xf numFmtId="43" fontId="175" fillId="0" borderId="0" xfId="215" applyFont="1" applyBorder="1" applyAlignment="1">
      <alignment horizontal="right"/>
    </xf>
    <xf numFmtId="43" fontId="175" fillId="0" borderId="25" xfId="215" applyFont="1" applyFill="1" applyBorder="1" applyAlignment="1" applyProtection="1">
      <alignment horizontal="right"/>
    </xf>
    <xf numFmtId="43" fontId="175" fillId="0" borderId="15" xfId="215" applyFont="1" applyFill="1" applyBorder="1" applyAlignment="1" applyProtection="1">
      <alignment horizontal="right"/>
    </xf>
    <xf numFmtId="43" fontId="178" fillId="61" borderId="0" xfId="215" applyFont="1" applyFill="1" applyBorder="1" applyAlignment="1" applyProtection="1">
      <alignment horizontal="center"/>
    </xf>
    <xf numFmtId="167" fontId="178" fillId="0" borderId="0" xfId="215" applyNumberFormat="1" applyFont="1" applyFill="1" applyBorder="1" applyAlignment="1" applyProtection="1">
      <alignment horizontal="left"/>
    </xf>
    <xf numFmtId="167" fontId="178" fillId="61" borderId="0" xfId="215" applyNumberFormat="1" applyFont="1" applyFill="1" applyBorder="1" applyAlignment="1" applyProtection="1">
      <alignment horizontal="right" wrapText="1"/>
    </xf>
    <xf numFmtId="167" fontId="175" fillId="0" borderId="25" xfId="215" applyNumberFormat="1" applyFont="1" applyFill="1" applyBorder="1" applyAlignment="1" applyProtection="1">
      <alignment wrapText="1"/>
    </xf>
    <xf numFmtId="167" fontId="175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wrapText="1"/>
    </xf>
    <xf numFmtId="167" fontId="177" fillId="0" borderId="0" xfId="215" applyNumberFormat="1" applyFont="1" applyBorder="1" applyAlignment="1">
      <alignment horizontal="left" vertical="center"/>
    </xf>
    <xf numFmtId="167" fontId="175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 applyProtection="1">
      <alignment horizontal="right"/>
    </xf>
    <xf numFmtId="167" fontId="175" fillId="0" borderId="15" xfId="215" applyNumberFormat="1" applyFont="1" applyFill="1" applyBorder="1" applyAlignment="1" applyProtection="1">
      <alignment horizontal="right"/>
    </xf>
    <xf numFmtId="0" fontId="178" fillId="0" borderId="0" xfId="215" applyNumberFormat="1" applyFont="1" applyFill="1" applyBorder="1" applyAlignment="1" applyProtection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showGridLines="0" tabSelected="1" zoomScaleNormal="100" workbookViewId="0">
      <selection activeCell="B1" sqref="B1"/>
    </sheetView>
  </sheetViews>
  <sheetFormatPr defaultRowHeight="15"/>
  <cols>
    <col min="1" max="1" width="72" style="40" customWidth="1"/>
    <col min="2" max="2" width="17.85546875" style="56" customWidth="1"/>
    <col min="3" max="3" width="2.7109375" style="39" customWidth="1"/>
    <col min="4" max="4" width="19" style="64" customWidth="1"/>
    <col min="5" max="5" width="2.5703125" style="39" customWidth="1"/>
    <col min="6" max="6" width="6.7109375" style="39" customWidth="1"/>
    <col min="7" max="7" width="12.140625" style="57" bestFit="1" customWidth="1"/>
    <col min="8" max="8" width="12.85546875" style="57" bestFit="1" customWidth="1"/>
    <col min="9" max="10" width="15.7109375" style="57" customWidth="1"/>
    <col min="11" max="16384" width="9.140625" style="40"/>
  </cols>
  <sheetData>
    <row r="1" spans="1:11">
      <c r="A1" s="38" t="s">
        <v>222</v>
      </c>
      <c r="B1" s="87">
        <v>2022</v>
      </c>
    </row>
    <row r="2" spans="1:11">
      <c r="A2" s="41" t="s">
        <v>220</v>
      </c>
      <c r="B2" s="77" t="s">
        <v>259</v>
      </c>
    </row>
    <row r="3" spans="1:11">
      <c r="A3" s="41" t="s">
        <v>221</v>
      </c>
      <c r="B3" s="77" t="s">
        <v>263</v>
      </c>
    </row>
    <row r="4" spans="1:11">
      <c r="A4" s="38" t="s">
        <v>262</v>
      </c>
      <c r="B4" s="58"/>
      <c r="C4" s="40"/>
      <c r="D4" s="65"/>
      <c r="E4" s="40"/>
      <c r="F4" s="40"/>
    </row>
    <row r="5" spans="1:11">
      <c r="A5" s="42" t="s">
        <v>258</v>
      </c>
      <c r="B5" s="59" t="s">
        <v>211</v>
      </c>
      <c r="C5" s="35"/>
      <c r="D5" s="66" t="s">
        <v>211</v>
      </c>
      <c r="E5" s="36"/>
      <c r="F5" s="40"/>
    </row>
    <row r="6" spans="1:11">
      <c r="A6" s="38" t="s">
        <v>260</v>
      </c>
      <c r="B6" s="59" t="s">
        <v>212</v>
      </c>
      <c r="C6" s="35"/>
      <c r="D6" s="66" t="s">
        <v>213</v>
      </c>
      <c r="E6" s="36"/>
      <c r="F6" s="40"/>
    </row>
    <row r="7" spans="1:11">
      <c r="A7" s="43"/>
      <c r="B7" s="60"/>
      <c r="C7" s="44"/>
      <c r="D7" s="67"/>
      <c r="E7" s="45"/>
      <c r="F7" s="40"/>
    </row>
    <row r="8" spans="1:11">
      <c r="A8" s="46" t="s">
        <v>244</v>
      </c>
      <c r="B8" s="78">
        <v>3857661</v>
      </c>
      <c r="C8" s="47"/>
      <c r="D8" s="61">
        <v>3693534</v>
      </c>
      <c r="E8" s="48"/>
      <c r="F8" s="40"/>
      <c r="K8" s="57"/>
    </row>
    <row r="9" spans="1:11">
      <c r="A9" s="46" t="s">
        <v>243</v>
      </c>
      <c r="B9" s="78">
        <f>ROUND(-749121.5,0)</f>
        <v>-749122</v>
      </c>
      <c r="C9" s="47"/>
      <c r="D9" s="61">
        <v>-501498</v>
      </c>
      <c r="E9" s="48"/>
      <c r="F9" s="40"/>
    </row>
    <row r="10" spans="1:11">
      <c r="A10" s="49" t="s">
        <v>255</v>
      </c>
      <c r="B10" s="79">
        <f>SUM(B8:B9)</f>
        <v>3108539</v>
      </c>
      <c r="C10" s="49"/>
      <c r="D10" s="68">
        <f>SUM(D8:D9)</f>
        <v>3192036</v>
      </c>
      <c r="E10" s="48"/>
      <c r="F10" s="40"/>
    </row>
    <row r="11" spans="1:11">
      <c r="A11" s="46" t="s">
        <v>245</v>
      </c>
      <c r="B11" s="78">
        <v>506696</v>
      </c>
      <c r="C11" s="47"/>
      <c r="D11" s="61">
        <v>321149</v>
      </c>
      <c r="E11" s="48"/>
      <c r="F11" s="40"/>
    </row>
    <row r="12" spans="1:11">
      <c r="A12" s="46" t="s">
        <v>246</v>
      </c>
      <c r="B12" s="78">
        <v>-78074</v>
      </c>
      <c r="C12" s="47"/>
      <c r="D12" s="61">
        <v>-56470</v>
      </c>
      <c r="E12" s="48"/>
      <c r="F12" s="40"/>
    </row>
    <row r="13" spans="1:11">
      <c r="A13" s="49" t="s">
        <v>254</v>
      </c>
      <c r="B13" s="79">
        <f>SUM(B11:B12)</f>
        <v>428622</v>
      </c>
      <c r="C13" s="46"/>
      <c r="D13" s="68">
        <f>SUM(D11:D12)</f>
        <v>264679</v>
      </c>
      <c r="E13" s="48"/>
      <c r="F13" s="40"/>
    </row>
    <row r="14" spans="1:11">
      <c r="A14" s="46" t="s">
        <v>247</v>
      </c>
      <c r="B14" s="78"/>
      <c r="C14" s="47"/>
      <c r="D14" s="61"/>
      <c r="E14" s="48"/>
      <c r="F14" s="40"/>
    </row>
    <row r="15" spans="1:11">
      <c r="A15" s="46" t="s">
        <v>248</v>
      </c>
      <c r="B15" s="78"/>
      <c r="C15" s="47"/>
      <c r="D15" s="61"/>
      <c r="E15" s="48"/>
      <c r="F15" s="40"/>
    </row>
    <row r="16" spans="1:11">
      <c r="A16" s="46" t="s">
        <v>210</v>
      </c>
      <c r="B16" s="78">
        <f>ROUND(299247.6,0)</f>
        <v>299248</v>
      </c>
      <c r="C16" s="47"/>
      <c r="D16" s="61">
        <v>-156097</v>
      </c>
      <c r="E16" s="48"/>
      <c r="F16" s="40"/>
    </row>
    <row r="17" spans="1:12">
      <c r="A17" s="46" t="s">
        <v>249</v>
      </c>
      <c r="B17" s="78"/>
      <c r="C17" s="47"/>
      <c r="D17" s="61"/>
      <c r="E17" s="48"/>
      <c r="F17" s="40"/>
    </row>
    <row r="18" spans="1:12">
      <c r="A18" s="50" t="s">
        <v>261</v>
      </c>
      <c r="B18" s="78"/>
      <c r="C18" s="47"/>
      <c r="D18" s="61"/>
      <c r="E18" s="48"/>
      <c r="F18" s="40"/>
    </row>
    <row r="19" spans="1:12">
      <c r="A19" s="49" t="s">
        <v>256</v>
      </c>
      <c r="B19" s="79">
        <f>SUM(B13,B10,B14:B17)</f>
        <v>3836409</v>
      </c>
      <c r="C19" s="49"/>
      <c r="D19" s="68">
        <f>SUM(D13,D10,D14:D17)</f>
        <v>3300618</v>
      </c>
      <c r="E19" s="48"/>
      <c r="F19" s="40"/>
    </row>
    <row r="20" spans="1:12">
      <c r="A20" s="46" t="s">
        <v>250</v>
      </c>
      <c r="B20" s="78">
        <v>0</v>
      </c>
      <c r="C20" s="47"/>
      <c r="D20" s="61">
        <v>0</v>
      </c>
      <c r="E20" s="48"/>
      <c r="F20" s="40"/>
    </row>
    <row r="21" spans="1:12">
      <c r="A21" s="46" t="s">
        <v>251</v>
      </c>
      <c r="B21" s="78">
        <v>109693</v>
      </c>
      <c r="C21" s="47"/>
      <c r="D21" s="61">
        <v>153676</v>
      </c>
      <c r="E21" s="48"/>
      <c r="F21" s="40"/>
    </row>
    <row r="22" spans="1:12">
      <c r="A22" s="46" t="s">
        <v>224</v>
      </c>
      <c r="B22" s="78">
        <v>-871656</v>
      </c>
      <c r="C22" s="47"/>
      <c r="D22" s="61">
        <v>-812187</v>
      </c>
      <c r="E22" s="48"/>
      <c r="F22" s="40"/>
    </row>
    <row r="23" spans="1:12">
      <c r="A23" s="46" t="s">
        <v>252</v>
      </c>
      <c r="B23" s="78">
        <f>ROUND(-282235.3,0)</f>
        <v>-282235</v>
      </c>
      <c r="C23" s="47"/>
      <c r="D23" s="61">
        <v>-284189</v>
      </c>
      <c r="E23" s="48"/>
      <c r="F23" s="40"/>
      <c r="L23" s="55"/>
    </row>
    <row r="24" spans="1:12">
      <c r="A24" s="46" t="s">
        <v>225</v>
      </c>
      <c r="B24" s="78">
        <v>-655862</v>
      </c>
      <c r="C24" s="47"/>
      <c r="D24" s="61">
        <v>-675819</v>
      </c>
      <c r="E24" s="48"/>
      <c r="F24" s="40"/>
    </row>
    <row r="25" spans="1:12">
      <c r="A25" s="50" t="s">
        <v>261</v>
      </c>
      <c r="B25" s="78"/>
      <c r="C25" s="47"/>
      <c r="D25" s="61"/>
      <c r="E25" s="48"/>
      <c r="F25" s="40"/>
    </row>
    <row r="26" spans="1:12">
      <c r="A26" s="49" t="s">
        <v>214</v>
      </c>
      <c r="B26" s="79">
        <f>SUM(B19:B24)</f>
        <v>2136349</v>
      </c>
      <c r="C26" s="46"/>
      <c r="D26" s="68">
        <f>SUM(D19:D24)</f>
        <v>1682099</v>
      </c>
      <c r="E26" s="48"/>
      <c r="F26" s="40"/>
      <c r="H26" s="62"/>
    </row>
    <row r="27" spans="1:12">
      <c r="A27" s="46" t="s">
        <v>26</v>
      </c>
      <c r="B27" s="78">
        <v>-333481</v>
      </c>
      <c r="C27" s="47"/>
      <c r="D27" s="61">
        <v>-278787</v>
      </c>
      <c r="E27" s="48"/>
      <c r="F27" s="40"/>
    </row>
    <row r="28" spans="1:12" ht="15" customHeight="1" thickBot="1">
      <c r="A28" s="49" t="s">
        <v>257</v>
      </c>
      <c r="B28" s="80">
        <f>SUM(B26:B27)</f>
        <v>1802868</v>
      </c>
      <c r="C28" s="47"/>
      <c r="D28" s="69">
        <f>SUM(D26:D27)</f>
        <v>1403312</v>
      </c>
      <c r="E28" s="48"/>
      <c r="F28" s="40"/>
    </row>
    <row r="29" spans="1:12" ht="15" customHeight="1" thickTop="1">
      <c r="A29" s="46"/>
      <c r="B29" s="81"/>
      <c r="C29" s="46"/>
      <c r="D29" s="70"/>
      <c r="E29" s="46"/>
      <c r="F29" s="40"/>
    </row>
    <row r="30" spans="1:12">
      <c r="A30" s="49" t="s">
        <v>226</v>
      </c>
      <c r="B30" s="82"/>
      <c r="C30" s="49"/>
      <c r="D30" s="71"/>
      <c r="E30" s="48"/>
      <c r="F30" s="40"/>
    </row>
    <row r="31" spans="1:12">
      <c r="A31" s="46" t="s">
        <v>227</v>
      </c>
      <c r="B31" s="78"/>
      <c r="C31" s="47"/>
      <c r="D31" s="61"/>
      <c r="E31" s="48"/>
      <c r="F31" s="40"/>
    </row>
    <row r="32" spans="1:12">
      <c r="A32" s="46" t="s">
        <v>228</v>
      </c>
      <c r="B32" s="78"/>
      <c r="C32" s="47"/>
      <c r="D32" s="61"/>
      <c r="E32" s="48"/>
      <c r="F32" s="40"/>
    </row>
    <row r="33" spans="1:10">
      <c r="A33" s="46"/>
      <c r="B33" s="83"/>
      <c r="C33" s="37"/>
      <c r="D33" s="72"/>
      <c r="E33" s="48"/>
      <c r="F33" s="40"/>
    </row>
    <row r="34" spans="1:10">
      <c r="A34" s="49" t="s">
        <v>229</v>
      </c>
      <c r="B34" s="58"/>
      <c r="C34" s="40"/>
      <c r="D34" s="65"/>
      <c r="E34" s="51"/>
      <c r="F34" s="40"/>
    </row>
    <row r="35" spans="1:10">
      <c r="A35" s="46" t="s">
        <v>230</v>
      </c>
      <c r="B35" s="84"/>
      <c r="C35" s="52"/>
      <c r="D35" s="73"/>
      <c r="E35" s="51"/>
      <c r="F35" s="40"/>
    </row>
    <row r="36" spans="1:10">
      <c r="A36" s="53" t="s">
        <v>231</v>
      </c>
      <c r="B36" s="78"/>
      <c r="C36" s="47"/>
      <c r="D36" s="61"/>
      <c r="E36" s="48"/>
      <c r="F36" s="40"/>
    </row>
    <row r="37" spans="1:10">
      <c r="A37" s="53" t="s">
        <v>232</v>
      </c>
      <c r="B37" s="78"/>
      <c r="C37" s="47"/>
      <c r="D37" s="61"/>
      <c r="E37" s="48"/>
      <c r="F37" s="40"/>
    </row>
    <row r="38" spans="1:10">
      <c r="A38" s="37"/>
      <c r="B38" s="83"/>
      <c r="C38" s="37"/>
      <c r="D38" s="72"/>
      <c r="E38" s="48"/>
      <c r="F38" s="40"/>
    </row>
    <row r="39" spans="1:10">
      <c r="A39" s="46" t="s">
        <v>233</v>
      </c>
      <c r="B39" s="58"/>
      <c r="C39" s="40"/>
      <c r="D39" s="65"/>
      <c r="E39" s="51"/>
      <c r="F39" s="40"/>
    </row>
    <row r="40" spans="1:10">
      <c r="A40" s="53" t="s">
        <v>231</v>
      </c>
      <c r="B40" s="78"/>
      <c r="C40" s="47"/>
      <c r="D40" s="61"/>
      <c r="E40" s="40"/>
      <c r="F40" s="40"/>
    </row>
    <row r="41" spans="1:10">
      <c r="A41" s="53" t="s">
        <v>232</v>
      </c>
      <c r="B41" s="78"/>
      <c r="C41" s="47"/>
      <c r="D41" s="61"/>
      <c r="E41" s="40"/>
      <c r="F41" s="40"/>
    </row>
    <row r="42" spans="1:10">
      <c r="B42" s="58"/>
      <c r="C42" s="40"/>
      <c r="D42" s="65"/>
      <c r="E42" s="40"/>
    </row>
    <row r="44" spans="1:10">
      <c r="A44" s="49" t="s">
        <v>234</v>
      </c>
      <c r="B44" s="85">
        <f>B28</f>
        <v>1802868</v>
      </c>
      <c r="D44" s="74">
        <f>D28</f>
        <v>1403312</v>
      </c>
    </row>
    <row r="45" spans="1:10" s="39" customFormat="1">
      <c r="A45" s="49"/>
      <c r="B45" s="56"/>
      <c r="D45" s="64"/>
      <c r="G45" s="57"/>
      <c r="H45" s="57"/>
      <c r="I45" s="57"/>
      <c r="J45" s="57"/>
    </row>
    <row r="46" spans="1:10" s="39" customFormat="1">
      <c r="A46" s="43" t="s">
        <v>223</v>
      </c>
      <c r="B46" s="56"/>
      <c r="D46" s="64"/>
      <c r="G46" s="57"/>
      <c r="H46" s="57"/>
      <c r="I46" s="57"/>
      <c r="J46" s="57"/>
    </row>
    <row r="47" spans="1:10" s="39" customFormat="1">
      <c r="A47" s="49"/>
      <c r="B47" s="56"/>
      <c r="D47" s="64"/>
      <c r="G47" s="57"/>
      <c r="H47" s="57"/>
      <c r="I47" s="57"/>
      <c r="J47" s="57"/>
    </row>
    <row r="48" spans="1:10" s="39" customFormat="1">
      <c r="A48" s="49" t="s">
        <v>235</v>
      </c>
      <c r="B48" s="56"/>
      <c r="D48" s="64"/>
      <c r="G48" s="57"/>
      <c r="H48" s="57"/>
      <c r="I48" s="57"/>
      <c r="J48" s="57"/>
    </row>
    <row r="49" spans="1:10" s="39" customFormat="1">
      <c r="A49" s="46" t="s">
        <v>236</v>
      </c>
      <c r="B49" s="78"/>
      <c r="C49" s="47"/>
      <c r="D49" s="61"/>
      <c r="G49" s="57"/>
      <c r="H49" s="57"/>
      <c r="I49" s="57"/>
      <c r="J49" s="57"/>
    </row>
    <row r="50" spans="1:10" s="39" customFormat="1">
      <c r="A50" s="46" t="s">
        <v>217</v>
      </c>
      <c r="B50" s="78"/>
      <c r="C50" s="47"/>
      <c r="D50" s="61"/>
      <c r="G50" s="57"/>
      <c r="H50" s="57"/>
      <c r="I50" s="57"/>
      <c r="J50" s="57"/>
    </row>
    <row r="51" spans="1:10" s="39" customFormat="1">
      <c r="A51" s="46" t="s">
        <v>253</v>
      </c>
      <c r="B51" s="78"/>
      <c r="C51" s="47"/>
      <c r="D51" s="61"/>
      <c r="G51" s="57"/>
      <c r="H51" s="57"/>
      <c r="I51" s="57"/>
      <c r="J51" s="57"/>
    </row>
    <row r="52" spans="1:10" s="39" customFormat="1">
      <c r="A52" s="50" t="s">
        <v>261</v>
      </c>
      <c r="B52" s="78"/>
      <c r="C52" s="47"/>
      <c r="D52" s="61"/>
      <c r="G52" s="57"/>
      <c r="H52" s="57"/>
      <c r="I52" s="57"/>
      <c r="J52" s="57"/>
    </row>
    <row r="53" spans="1:10" s="39" customFormat="1">
      <c r="A53" s="46" t="s">
        <v>237</v>
      </c>
      <c r="B53" s="78"/>
      <c r="C53" s="47"/>
      <c r="D53" s="61"/>
      <c r="G53" s="57"/>
      <c r="H53" s="57"/>
      <c r="I53" s="57"/>
      <c r="J53" s="57"/>
    </row>
    <row r="54" spans="1:10" s="39" customFormat="1">
      <c r="A54" s="49" t="s">
        <v>219</v>
      </c>
      <c r="B54" s="85">
        <f>SUM(B49:B53)</f>
        <v>0</v>
      </c>
      <c r="D54" s="74">
        <f>SUM(D49:D53)</f>
        <v>0</v>
      </c>
      <c r="G54" s="57"/>
      <c r="H54" s="57"/>
      <c r="I54" s="57"/>
      <c r="J54" s="57"/>
    </row>
    <row r="55" spans="1:10" s="39" customFormat="1">
      <c r="A55" s="54"/>
      <c r="B55" s="56"/>
      <c r="D55" s="64"/>
      <c r="G55" s="57"/>
      <c r="H55" s="57"/>
      <c r="I55" s="57"/>
      <c r="J55" s="57"/>
    </row>
    <row r="56" spans="1:10" s="39" customFormat="1">
      <c r="A56" s="49" t="s">
        <v>238</v>
      </c>
      <c r="B56" s="56"/>
      <c r="D56" s="64"/>
      <c r="G56" s="57"/>
      <c r="H56" s="57"/>
      <c r="I56" s="57"/>
      <c r="J56" s="57"/>
    </row>
    <row r="57" spans="1:10" s="39" customFormat="1">
      <c r="A57" s="46" t="s">
        <v>215</v>
      </c>
      <c r="B57" s="78"/>
      <c r="C57" s="47"/>
      <c r="D57" s="61"/>
      <c r="G57" s="57"/>
      <c r="H57" s="57"/>
      <c r="I57" s="57"/>
      <c r="J57" s="57"/>
    </row>
    <row r="58" spans="1:10" s="39" customFormat="1">
      <c r="A58" s="46" t="s">
        <v>216</v>
      </c>
      <c r="B58" s="78">
        <v>-260917</v>
      </c>
      <c r="C58" s="47"/>
      <c r="D58" s="61">
        <v>-515012</v>
      </c>
      <c r="G58" s="57"/>
      <c r="H58" s="57"/>
      <c r="I58" s="57"/>
      <c r="J58" s="57"/>
    </row>
    <row r="59" spans="1:10" s="39" customFormat="1">
      <c r="A59" s="46" t="s">
        <v>239</v>
      </c>
      <c r="B59" s="78"/>
      <c r="C59" s="47"/>
      <c r="D59" s="61"/>
      <c r="G59" s="57"/>
      <c r="H59" s="57"/>
      <c r="I59" s="57"/>
      <c r="J59" s="57"/>
    </row>
    <row r="60" spans="1:10" s="39" customFormat="1">
      <c r="A60" s="50" t="s">
        <v>261</v>
      </c>
      <c r="B60" s="78"/>
      <c r="C60" s="47"/>
      <c r="D60" s="61"/>
      <c r="G60" s="57"/>
      <c r="H60" s="57"/>
      <c r="I60" s="57"/>
      <c r="J60" s="57"/>
    </row>
    <row r="61" spans="1:10" s="39" customFormat="1">
      <c r="A61" s="46" t="s">
        <v>240</v>
      </c>
      <c r="B61" s="78"/>
      <c r="C61" s="47"/>
      <c r="D61" s="61"/>
      <c r="G61" s="57"/>
      <c r="H61" s="57"/>
      <c r="I61" s="57"/>
      <c r="J61" s="57"/>
    </row>
    <row r="62" spans="1:10" s="39" customFormat="1">
      <c r="A62" s="49" t="s">
        <v>219</v>
      </c>
      <c r="B62" s="85">
        <f>SUM(B57:B61)</f>
        <v>-260917</v>
      </c>
      <c r="D62" s="74">
        <f>SUM(D57:D61)</f>
        <v>-515012</v>
      </c>
      <c r="G62" s="57"/>
      <c r="H62" s="57"/>
      <c r="I62" s="57"/>
      <c r="J62" s="57"/>
    </row>
    <row r="63" spans="1:10" s="39" customFormat="1">
      <c r="A63" s="54"/>
      <c r="B63" s="56"/>
      <c r="D63" s="64"/>
      <c r="G63" s="57"/>
      <c r="H63" s="57"/>
      <c r="I63" s="57"/>
      <c r="J63" s="57"/>
    </row>
    <row r="64" spans="1:10" s="39" customFormat="1" ht="29.25">
      <c r="A64" s="49" t="s">
        <v>241</v>
      </c>
      <c r="B64" s="85">
        <f>SUM(B54,B62)</f>
        <v>-260917</v>
      </c>
      <c r="D64" s="74">
        <f>SUM(D54,D62)</f>
        <v>-515012</v>
      </c>
      <c r="G64" s="57"/>
      <c r="H64" s="57"/>
      <c r="I64" s="57"/>
      <c r="J64" s="57"/>
    </row>
    <row r="65" spans="1:10" s="39" customFormat="1">
      <c r="A65" s="54"/>
      <c r="B65" s="85"/>
      <c r="D65" s="74"/>
      <c r="G65" s="57"/>
      <c r="H65" s="57"/>
      <c r="I65" s="57"/>
      <c r="J65" s="57"/>
    </row>
    <row r="66" spans="1:10" s="39" customFormat="1" ht="15.75" thickBot="1">
      <c r="A66" s="49" t="s">
        <v>242</v>
      </c>
      <c r="B66" s="86">
        <f>B64+B44</f>
        <v>1541951</v>
      </c>
      <c r="D66" s="75">
        <f>D64+D44</f>
        <v>888300</v>
      </c>
      <c r="G66" s="57"/>
      <c r="H66" s="57"/>
      <c r="I66" s="57"/>
      <c r="J66" s="57"/>
    </row>
    <row r="67" spans="1:10" s="39" customFormat="1" ht="15.75" thickTop="1">
      <c r="A67" s="46"/>
      <c r="B67" s="56"/>
      <c r="D67" s="64"/>
      <c r="G67" s="57"/>
      <c r="H67" s="57"/>
      <c r="I67" s="57"/>
      <c r="J67" s="57"/>
    </row>
    <row r="68" spans="1:10" s="39" customFormat="1">
      <c r="A68" s="43" t="s">
        <v>218</v>
      </c>
      <c r="B68" s="56"/>
      <c r="D68" s="64"/>
      <c r="G68" s="57"/>
      <c r="H68" s="57"/>
      <c r="I68" s="57"/>
      <c r="J68" s="57"/>
    </row>
    <row r="69" spans="1:10" s="39" customFormat="1">
      <c r="A69" s="46" t="s">
        <v>227</v>
      </c>
      <c r="B69" s="63"/>
      <c r="D69" s="76"/>
      <c r="G69" s="57"/>
      <c r="H69" s="57"/>
      <c r="I69" s="57"/>
      <c r="J69" s="57"/>
    </row>
    <row r="70" spans="1:10" s="39" customFormat="1">
      <c r="A70" s="46" t="s">
        <v>228</v>
      </c>
      <c r="B70" s="63"/>
      <c r="D70" s="76"/>
      <c r="G70" s="57"/>
      <c r="H70" s="57"/>
      <c r="I70" s="57"/>
      <c r="J70" s="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 Abi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e-albania</cp:lastModifiedBy>
  <cp:lastPrinted>2016-10-03T09:59:38Z</cp:lastPrinted>
  <dcterms:created xsi:type="dcterms:W3CDTF">2012-01-19T09:31:29Z</dcterms:created>
  <dcterms:modified xsi:type="dcterms:W3CDTF">2023-07-28T07:19:14Z</dcterms:modified>
</cp:coreProperties>
</file>