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.Hyseni\Desktop\Deklarime FS e_Tax_2022\QKB_2022\"/>
    </mc:Choice>
  </mc:AlternateContent>
  <xr:revisionPtr revIDLastSave="0" documentId="13_ncr:1_{E0F79970-8C6F-4084-B1A2-EEE160090E84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8" i="22" l="1"/>
  <c r="B24" i="22"/>
  <c r="B8" i="22"/>
  <c r="D24" i="22"/>
  <c r="D21" i="22"/>
  <c r="D18" i="22"/>
  <c r="D8" i="22"/>
  <c r="B10" i="22"/>
  <c r="B19" i="22" s="1"/>
  <c r="D13" i="22"/>
  <c r="B13" i="22"/>
  <c r="D62" i="22"/>
  <c r="B62" i="22"/>
  <c r="D54" i="22"/>
  <c r="D64" i="22" s="1"/>
  <c r="B54" i="22"/>
  <c r="D10" i="22" l="1"/>
  <c r="B64" i="22"/>
  <c r="D19" i="22" l="1"/>
  <c r="D26" i="22" s="1"/>
  <c r="D28" i="22" s="1"/>
  <c r="D44" i="22" s="1"/>
  <c r="D66" i="22" s="1"/>
  <c r="B26" i="22"/>
  <c r="B28" i="22" s="1"/>
  <c r="B44" i="22" s="1"/>
  <c r="B66" i="22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<sst xmlns="http://schemas.openxmlformats.org/spreadsheetml/2006/main" count="410" uniqueCount="262">
  <si>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</si>
  <si>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</si>
  <si>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</si>
  <si>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</si>
  <si>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</si>
  <si>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</si>
  <si>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</si>
  <si>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</si>
  <si>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</si>
  <si>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</si>
  <si>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</si>
  <si>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</si>
  <si>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</si>
  <si>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</si>
  <si>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</si>
  <si>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</si>
  <si>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</si>
  <si>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</si>
  <si>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</si>
  <si>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</si>
  <si>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</si>
  <si>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</si>
  <si>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</si>
  <si>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</si>
  <si>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</si>
  <si>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</si>
  <si>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</si>
  <si>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</si>
  <si>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</si>
  <si>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</si>
  <si>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</si>
  <si>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</si>
  <si>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</si>
  <si>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</si>
  <si>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</si>
  <si>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</si>
  <si>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</si>
  <si>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</si>
  <si>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</si>
  <si>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</si>
  <si>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</si>
  <si>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</si>
  <si>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</si>
  <si>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</si>
  <si>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</si>
  <si>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</si>
  <si>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</si>
  <si>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</si>
  <si>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</si>
  <si>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</si>
  <si>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</si>
  <si>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</si>
  <si>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</si>
  <si>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</si>
  <si>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</si>
  <si>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</si>
  <si>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</si>
  <si>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</si>
  <si>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</si>
  <si>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</si>
  <si>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</si>
  <si>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</si>
  <si>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</si>
  <si>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</si>
  <si>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</si>
  <si>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</si>
  <si>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</si>
  <si>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</si>
  <si>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</si>
  <si>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</si>
  <si>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</si>
  <si>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</si>
  <si>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</si>
  <si>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</si>
  <si>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</si>
  <si>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</si>
  <si>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</si>
  <si>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</si>
  <si>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</si>
  <si>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</si>
  <si>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</si>
  <si>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</si>
  <si>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</si>
  <si>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</si>
  <si>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</si>
  <si>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</si>
  <si>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</si>
  <si>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</si>
  <si>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</si>
  <si>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</si>
  <si>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</si>
  <si>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</si>
  <si>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</si>
  <si>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</si>
  <si>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</si>
  <si>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</si>
  <si>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</si>
  <si>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</si>
  <si>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</si>
  <si>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</si>
  <si>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</si>
  <si>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</si>
  <si>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</si>
  <si>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</si>
  <si>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</si>
  <si>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</si>
  <si>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</si>
  <si>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</si>
  <si>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</si>
  <si>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</si>
  <si>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</si>
  <si>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</si>
  <si>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</si>
  <si>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</si>
  <si>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</si>
  <si>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</si>
  <si>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</si>
  <si>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</si>
  <si>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</si>
  <si>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</si>
  <si>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</si>
  <si>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</si>
  <si>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</si>
  <si>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</si>
  <si>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</si>
  <si>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</si>
  <si>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</si>
  <si>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</si>
  <si>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</si>
  <si>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</si>
  <si>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</si>
  <si>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</si>
  <si>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</si>
  <si>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</si>
  <si>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</si>
  <si>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</si>
  <si>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</si>
  <si>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</si>
  <si>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</si>
  <si>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</si>
  <si>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</si>
  <si>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</si>
  <si>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</si>
  <si>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</si>
  <si>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</si>
  <si>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</si>
  <si>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</si>
  <si>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</si>
  <si>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</si>
  <si>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</si>
  <si>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</si>
  <si>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</si>
  <si>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</si>
  <si>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</si>
  <si>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</si>
  <si>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</si>
  <si>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</si>
  <si>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</si>
  <si>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</si>
  <si>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</si>
  <si>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</si>
  <si>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</si>
  <si>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</si>
  <si>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</si>
  <si>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</si>
  <si>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</si>
  <si>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</si>
  <si>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</si>
  <si>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</si>
  <si>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</si>
  <si>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</si>
  <si>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</si>
  <si>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</si>
  <si>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</si>
  <si>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</si>
  <si>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</si>
  <si>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</si>
  <si>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</si>
  <si>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</si>
  <si>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</si>
  <si>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</si>
  <si>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</si>
  <si>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</si>
  <si>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</si>
  <si>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</si>
  <si>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</si>
  <si>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</si>
  <si>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</si>
  <si>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</si>
  <si>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</si>
  <si>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</si>
  <si>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</si>
  <si>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</si>
  <si>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</si>
  <si>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</si>
  <si>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</si>
  <si>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</si>
  <si>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</si>
  <si>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</si>
  <si>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</si>
  <si>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</si>
  <si>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</si>
  <si>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</si>
  <si>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</si>
  <si>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</si>
  <si>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</si>
  <si>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</si>
  <si>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</si>
  <si>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</si>
  <si>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</si>
  <si>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</si>
  <si>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</si>
  <si>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</si>
  <si>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</si>
  <si>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</si>
  <si>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</si>
  <si>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</si>
  <si>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</si>
  <si>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</si>
  <si>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</si>
  <si>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</si>
  <si>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</si>
  <si>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</si>
  <si>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</si>
  <si>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</si>
  <si>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</si>
  <si>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</si>
  <si>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</si>
  <si>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</si>
  <si>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</si>
  <si>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</si>
  <si>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</si>
  <si>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</si>
  <si>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</si>
  <si>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</si>
  <si>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</si>
  <si>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</si>
  <si>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</si>
  <si>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</si>
  <si>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</si>
  <si>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</si>
  <si>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</si>
  <si>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</si>
  <si>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</si>
  <si>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</si>
  <si>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</si>
  <si>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</si>
  <si>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</si>
  <si>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</si>
  <si>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</si>
  <si>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</si>
  <si>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</si>
  <si>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</si>
  <si>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</si>
  <si>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</si>
  <si>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</si>
  <si>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</si>
  <si>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</si>
  <si>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Pasqyrat financiare te vitit 2022</t>
  </si>
  <si>
    <t>Banka e Bashkuar e Shqiperise</t>
  </si>
  <si>
    <t>NIPT:J91811004Q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</si>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</sst>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0" fontId="186" fillId="0" borderId="0" xfId="0" applyFont="1"/>
    <xf numFmtId="37" fontId="175" fillId="0" borderId="0" xfId="0" applyNumberFormat="1" applyFont="1" applyAlignment="1">
      <alignment horizontal="center"/>
    </xf>
    <xf numFmtId="43" fontId="175" fillId="0" borderId="0" xfId="215" applyFont="1" applyAlignment="1">
      <alignment horizontal="center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Normal="100" workbookViewId="0">
      <selection activeCell="A76" sqref="A7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6.710937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8">
      <c r="A1" s="37" t="s">
        <v>258</v>
      </c>
    </row>
    <row r="2" spans="1:8">
      <c r="A2" s="38" t="s">
        <v>259</v>
      </c>
    </row>
    <row r="3" spans="1:8">
      <c r="A3" s="38" t="s">
        <v>260</v>
      </c>
    </row>
    <row r="4" spans="1:8">
      <c r="A4" s="37" t="s">
        <v>216</v>
      </c>
      <c r="B4" s="34"/>
      <c r="C4" s="34"/>
      <c r="D4" s="34"/>
      <c r="E4" s="34"/>
      <c r="F4" s="34"/>
    </row>
    <row r="5" spans="1:8">
      <c r="A5" s="55" t="s">
        <v>257</v>
      </c>
      <c r="B5" s="35" t="s">
        <v>211</v>
      </c>
      <c r="C5" s="35"/>
      <c r="D5" s="35" t="s">
        <v>211</v>
      </c>
      <c r="E5" s="35"/>
      <c r="F5" s="34"/>
    </row>
    <row r="6" spans="1:8">
      <c r="A6" s="36"/>
      <c r="B6" s="35" t="s">
        <v>212</v>
      </c>
      <c r="C6" s="35"/>
      <c r="D6" s="35" t="s">
        <v>213</v>
      </c>
      <c r="E6" s="35"/>
      <c r="F6" s="34"/>
    </row>
    <row r="7" spans="1:8">
      <c r="A7" s="46"/>
      <c r="B7" s="36"/>
      <c r="C7" s="36"/>
      <c r="D7" s="36"/>
      <c r="E7" s="36"/>
      <c r="F7" s="34"/>
    </row>
    <row r="8" spans="1:8">
      <c r="A8" s="44" t="s">
        <v>243</v>
      </c>
      <c r="B8" s="42">
        <f>547679+20450</f>
        <v>568129</v>
      </c>
      <c r="C8" s="40"/>
      <c r="D8" s="42">
        <f>392996+15258</f>
        <v>408254</v>
      </c>
      <c r="E8" s="39"/>
      <c r="F8" s="34"/>
    </row>
    <row r="9" spans="1:8">
      <c r="A9" s="44" t="s">
        <v>242</v>
      </c>
      <c r="B9" s="42">
        <v>-119146</v>
      </c>
      <c r="C9" s="40"/>
      <c r="D9" s="42">
        <v>-132543</v>
      </c>
      <c r="E9" s="39"/>
      <c r="F9" s="34"/>
    </row>
    <row r="10" spans="1:8">
      <c r="A10" s="45" t="s">
        <v>254</v>
      </c>
      <c r="B10" s="53">
        <f>SUM(B8:B9)</f>
        <v>448983</v>
      </c>
      <c r="C10" s="45"/>
      <c r="D10" s="53">
        <f>SUM(D8:D9)</f>
        <v>275711</v>
      </c>
      <c r="E10" s="39"/>
      <c r="F10" s="34"/>
    </row>
    <row r="11" spans="1:8">
      <c r="A11" s="44" t="s">
        <v>244</v>
      </c>
      <c r="B11" s="42">
        <v>59799</v>
      </c>
      <c r="C11" s="40"/>
      <c r="D11" s="42">
        <v>55489</v>
      </c>
      <c r="E11" s="39"/>
      <c r="F11" s="34"/>
    </row>
    <row r="12" spans="1:8">
      <c r="A12" s="44" t="s">
        <v>245</v>
      </c>
      <c r="B12" s="42">
        <v>29020</v>
      </c>
      <c r="C12" s="40"/>
      <c r="D12" s="42">
        <v>18473</v>
      </c>
      <c r="E12" s="39"/>
      <c r="F12" s="34"/>
      <c r="G12" s="58"/>
      <c r="H12" s="58"/>
    </row>
    <row r="13" spans="1:8">
      <c r="A13" s="45" t="s">
        <v>253</v>
      </c>
      <c r="B13" s="53">
        <f>SUM(B11:B12)</f>
        <v>88819</v>
      </c>
      <c r="C13" s="44"/>
      <c r="D13" s="53">
        <f>SUM(D11:D12)</f>
        <v>73962</v>
      </c>
      <c r="E13" s="39"/>
      <c r="F13" s="34"/>
    </row>
    <row r="14" spans="1:8">
      <c r="A14" s="44" t="s">
        <v>246</v>
      </c>
      <c r="B14" s="42"/>
      <c r="C14" s="40"/>
      <c r="D14" s="42"/>
      <c r="E14" s="39"/>
      <c r="F14" s="34"/>
    </row>
    <row r="15" spans="1:8">
      <c r="A15" s="44" t="s">
        <v>247</v>
      </c>
      <c r="B15" s="42"/>
      <c r="C15" s="40"/>
      <c r="D15" s="42"/>
      <c r="E15" s="39"/>
      <c r="F15" s="34"/>
    </row>
    <row r="16" spans="1:8">
      <c r="A16" s="44" t="s">
        <v>210</v>
      </c>
      <c r="B16" s="42">
        <v>13502</v>
      </c>
      <c r="C16" s="40"/>
      <c r="D16" s="42">
        <v>90450</v>
      </c>
      <c r="E16" s="39"/>
      <c r="F16" s="34"/>
    </row>
    <row r="17" spans="1:6">
      <c r="A17" s="44" t="s">
        <v>248</v>
      </c>
      <c r="B17" s="42"/>
      <c r="C17" s="40"/>
      <c r="D17" s="42"/>
      <c r="E17" s="39"/>
      <c r="F17" s="34"/>
    </row>
    <row r="18" spans="1:6">
      <c r="A18" s="54" t="s">
        <v>214</v>
      </c>
      <c r="B18" s="42">
        <f>-99426-32109</f>
        <v>-131535</v>
      </c>
      <c r="C18" s="40"/>
      <c r="D18" s="42">
        <f>-45067-29908</f>
        <v>-74975</v>
      </c>
      <c r="E18" s="39"/>
      <c r="F18" s="34"/>
    </row>
    <row r="19" spans="1:6">
      <c r="A19" s="45" t="s">
        <v>255</v>
      </c>
      <c r="B19" s="53">
        <f>SUM(B13,B10,B14:B18)</f>
        <v>419769</v>
      </c>
      <c r="C19" s="45"/>
      <c r="D19" s="53">
        <f>SUM(D13,D10,D14:D18)</f>
        <v>365148</v>
      </c>
      <c r="E19" s="39"/>
      <c r="F19" s="34"/>
    </row>
    <row r="20" spans="1:6">
      <c r="A20" s="44" t="s">
        <v>249</v>
      </c>
      <c r="B20" s="42"/>
      <c r="C20" s="40"/>
      <c r="D20" s="42"/>
      <c r="E20" s="39"/>
      <c r="F20" s="34"/>
    </row>
    <row r="21" spans="1:6">
      <c r="A21" s="44" t="s">
        <v>250</v>
      </c>
      <c r="B21" s="42">
        <v>-404696</v>
      </c>
      <c r="C21" s="40"/>
      <c r="D21" s="42">
        <f>-100399</f>
        <v>-100399</v>
      </c>
      <c r="E21" s="39"/>
      <c r="F21" s="34"/>
    </row>
    <row r="22" spans="1:6">
      <c r="A22" s="44" t="s">
        <v>223</v>
      </c>
      <c r="B22" s="42">
        <v>-153438</v>
      </c>
      <c r="C22" s="40"/>
      <c r="D22" s="42">
        <v>-133466</v>
      </c>
      <c r="E22" s="39"/>
      <c r="F22" s="34"/>
    </row>
    <row r="23" spans="1:6">
      <c r="A23" s="44" t="s">
        <v>251</v>
      </c>
      <c r="B23" s="42">
        <v>-34665</v>
      </c>
      <c r="C23" s="40"/>
      <c r="D23" s="42">
        <v>-34042</v>
      </c>
      <c r="E23" s="39"/>
      <c r="F23" s="34"/>
    </row>
    <row r="24" spans="1:6">
      <c r="A24" s="44" t="s">
        <v>224</v>
      </c>
      <c r="B24" s="42">
        <f>-9049-152600-3100</f>
        <v>-164749</v>
      </c>
      <c r="C24" s="40"/>
      <c r="D24" s="42">
        <f>-11865-143370+6285</f>
        <v>-148950</v>
      </c>
      <c r="E24" s="39"/>
      <c r="F24" s="34"/>
    </row>
    <row r="25" spans="1:6">
      <c r="A25" s="54" t="s">
        <v>214</v>
      </c>
      <c r="B25" s="42" t="s">
        <v>261</v>
      </c>
      <c r="C25" s="40"/>
      <c r="D25" s="42"/>
      <c r="E25" s="39"/>
      <c r="F25" s="34"/>
    </row>
    <row r="26" spans="1:6">
      <c r="A26" s="45" t="s">
        <v>215</v>
      </c>
      <c r="B26" s="53">
        <f>SUM(B19:B24)</f>
        <v>-337779</v>
      </c>
      <c r="C26" s="44"/>
      <c r="D26" s="53">
        <f>SUM(D19:D25)</f>
        <v>-51709</v>
      </c>
      <c r="E26" s="39"/>
      <c r="F26" s="34"/>
    </row>
    <row r="27" spans="1:6">
      <c r="A27" s="44" t="s">
        <v>26</v>
      </c>
      <c r="B27" s="42"/>
      <c r="C27" s="40"/>
      <c r="D27" s="42"/>
      <c r="E27" s="39"/>
      <c r="F27" s="34"/>
    </row>
    <row r="28" spans="1:6" ht="15" customHeight="1" thickBot="1">
      <c r="A28" s="45" t="s">
        <v>256</v>
      </c>
      <c r="B28" s="49">
        <f>SUM(B26:B27)</f>
        <v>-337779</v>
      </c>
      <c r="C28" s="40"/>
      <c r="D28" s="49">
        <f>SUM(D26:D27)</f>
        <v>-51709</v>
      </c>
      <c r="E28" s="39"/>
      <c r="F28" s="34"/>
    </row>
    <row r="29" spans="1:6" ht="15" customHeight="1" thickTop="1">
      <c r="A29" s="44"/>
      <c r="B29" s="44"/>
      <c r="C29" s="44"/>
      <c r="D29" s="44"/>
      <c r="E29" s="44"/>
      <c r="F29" s="34"/>
    </row>
    <row r="30" spans="1:6">
      <c r="A30" s="45" t="s">
        <v>225</v>
      </c>
      <c r="B30" s="45"/>
      <c r="C30" s="45"/>
      <c r="D30" s="45"/>
      <c r="E30" s="39"/>
      <c r="F30" s="34"/>
    </row>
    <row r="31" spans="1:6">
      <c r="A31" s="44" t="s">
        <v>226</v>
      </c>
      <c r="B31" s="42"/>
      <c r="C31" s="40"/>
      <c r="D31" s="42"/>
      <c r="E31" s="39"/>
      <c r="F31" s="34"/>
    </row>
    <row r="32" spans="1:6">
      <c r="A32" s="44" t="s">
        <v>227</v>
      </c>
      <c r="B32" s="42"/>
      <c r="C32" s="40"/>
      <c r="D32" s="42"/>
      <c r="E32" s="39"/>
      <c r="F32" s="34"/>
    </row>
    <row r="33" spans="1:6">
      <c r="A33" s="44"/>
      <c r="B33" s="48"/>
      <c r="C33" s="48"/>
      <c r="D33" s="48"/>
      <c r="E33" s="39"/>
      <c r="F33" s="34"/>
    </row>
    <row r="34" spans="1:6">
      <c r="A34" s="45" t="s">
        <v>228</v>
      </c>
      <c r="B34" s="34"/>
      <c r="C34" s="34"/>
      <c r="D34" s="34"/>
      <c r="E34" s="41"/>
      <c r="F34" s="34"/>
    </row>
    <row r="35" spans="1:6">
      <c r="A35" s="44" t="s">
        <v>229</v>
      </c>
      <c r="B35" s="41"/>
      <c r="C35" s="41"/>
      <c r="D35" s="41"/>
      <c r="E35" s="41"/>
      <c r="F35" s="34"/>
    </row>
    <row r="36" spans="1:6">
      <c r="A36" s="47" t="s">
        <v>230</v>
      </c>
      <c r="B36" s="42"/>
      <c r="C36" s="40"/>
      <c r="D36" s="42"/>
      <c r="E36" s="39"/>
      <c r="F36" s="34"/>
    </row>
    <row r="37" spans="1:6">
      <c r="A37" s="47" t="s">
        <v>231</v>
      </c>
      <c r="B37" s="42"/>
      <c r="C37" s="40"/>
      <c r="D37" s="42"/>
      <c r="E37" s="39"/>
      <c r="F37" s="34"/>
    </row>
    <row r="38" spans="1:6">
      <c r="A38" s="48"/>
      <c r="B38" s="48"/>
      <c r="C38" s="48"/>
      <c r="D38" s="48"/>
      <c r="E38" s="39"/>
      <c r="F38" s="34"/>
    </row>
    <row r="39" spans="1:6">
      <c r="A39" s="44" t="s">
        <v>232</v>
      </c>
      <c r="B39" s="34"/>
      <c r="C39" s="34"/>
      <c r="D39" s="34"/>
      <c r="E39" s="41"/>
      <c r="F39" s="34"/>
    </row>
    <row r="40" spans="1:6">
      <c r="A40" s="47" t="s">
        <v>230</v>
      </c>
      <c r="B40" s="42"/>
      <c r="C40" s="40"/>
      <c r="D40" s="42"/>
      <c r="E40" s="34"/>
      <c r="F40" s="34"/>
    </row>
    <row r="41" spans="1:6">
      <c r="A41" s="47" t="s">
        <v>231</v>
      </c>
      <c r="B41" s="42"/>
      <c r="C41" s="40"/>
      <c r="D41" s="42"/>
      <c r="E41" s="34"/>
      <c r="F41" s="34"/>
    </row>
    <row r="42" spans="1:6">
      <c r="B42" s="34"/>
      <c r="C42" s="34"/>
      <c r="D42" s="34"/>
      <c r="E42" s="34"/>
    </row>
    <row r="44" spans="1:6">
      <c r="A44" s="45" t="s">
        <v>233</v>
      </c>
      <c r="B44" s="50">
        <f>B28</f>
        <v>-337779</v>
      </c>
      <c r="D44" s="50">
        <f>D28</f>
        <v>-51709</v>
      </c>
    </row>
    <row r="45" spans="1:6" s="33" customFormat="1">
      <c r="A45" s="45"/>
    </row>
    <row r="46" spans="1:6" s="33" customFormat="1">
      <c r="A46" s="46" t="s">
        <v>222</v>
      </c>
    </row>
    <row r="47" spans="1:6" s="33" customFormat="1">
      <c r="A47" s="45"/>
    </row>
    <row r="48" spans="1:6" s="33" customFormat="1">
      <c r="A48" s="45" t="s">
        <v>234</v>
      </c>
    </row>
    <row r="49" spans="1:4" s="33" customFormat="1">
      <c r="A49" s="44" t="s">
        <v>235</v>
      </c>
      <c r="B49" s="42"/>
      <c r="C49" s="40"/>
      <c r="D49" s="42"/>
    </row>
    <row r="50" spans="1:4" s="33" customFormat="1">
      <c r="A50" s="44" t="s">
        <v>219</v>
      </c>
      <c r="B50" s="42"/>
      <c r="C50" s="40"/>
      <c r="D50" s="42"/>
    </row>
    <row r="51" spans="1:4" s="33" customFormat="1">
      <c r="A51" s="44" t="s">
        <v>252</v>
      </c>
      <c r="B51" s="42"/>
      <c r="C51" s="40"/>
      <c r="D51" s="42"/>
    </row>
    <row r="52" spans="1:4" s="33" customFormat="1">
      <c r="A52" s="54" t="s">
        <v>214</v>
      </c>
      <c r="B52" s="42"/>
      <c r="C52" s="40"/>
      <c r="D52" s="42"/>
    </row>
    <row r="53" spans="1:4" s="33" customFormat="1">
      <c r="A53" s="44" t="s">
        <v>236</v>
      </c>
      <c r="B53" s="42"/>
      <c r="C53" s="40"/>
      <c r="D53" s="42"/>
    </row>
    <row r="54" spans="1:4" s="33" customFormat="1">
      <c r="A54" s="45" t="s">
        <v>221</v>
      </c>
      <c r="B54" s="50">
        <f>SUM(B49:B53)</f>
        <v>0</v>
      </c>
      <c r="D54" s="50">
        <f>SUM(D49:D53)</f>
        <v>0</v>
      </c>
    </row>
    <row r="55" spans="1:4" s="33" customFormat="1">
      <c r="A55" s="43"/>
    </row>
    <row r="56" spans="1:4" s="33" customFormat="1">
      <c r="A56" s="45" t="s">
        <v>237</v>
      </c>
    </row>
    <row r="57" spans="1:4" s="33" customFormat="1">
      <c r="A57" s="44" t="s">
        <v>217</v>
      </c>
      <c r="B57" s="42"/>
      <c r="C57" s="40"/>
      <c r="D57" s="42"/>
    </row>
    <row r="58" spans="1:4" s="33" customFormat="1">
      <c r="A58" s="44" t="s">
        <v>218</v>
      </c>
      <c r="B58" s="42"/>
      <c r="C58" s="40"/>
      <c r="D58" s="42"/>
    </row>
    <row r="59" spans="1:4" s="33" customFormat="1">
      <c r="A59" s="44" t="s">
        <v>238</v>
      </c>
      <c r="B59" s="42"/>
      <c r="C59" s="40"/>
      <c r="D59" s="42"/>
    </row>
    <row r="60" spans="1:4" s="33" customFormat="1">
      <c r="A60" s="54" t="s">
        <v>214</v>
      </c>
      <c r="B60" s="42"/>
      <c r="C60" s="40"/>
      <c r="D60" s="42"/>
    </row>
    <row r="61" spans="1:4" s="33" customFormat="1">
      <c r="A61" s="44" t="s">
        <v>239</v>
      </c>
      <c r="B61" s="42"/>
      <c r="C61" s="40"/>
      <c r="D61" s="42"/>
    </row>
    <row r="62" spans="1:4" s="33" customFormat="1">
      <c r="A62" s="45" t="s">
        <v>221</v>
      </c>
      <c r="B62" s="50">
        <f>SUM(B57:B61)</f>
        <v>0</v>
      </c>
      <c r="D62" s="50">
        <f>SUM(D57:D61)</f>
        <v>0</v>
      </c>
    </row>
    <row r="63" spans="1:4" s="33" customFormat="1">
      <c r="A63" s="43"/>
    </row>
    <row r="64" spans="1:4" s="33" customFormat="1">
      <c r="A64" s="45" t="s">
        <v>240</v>
      </c>
      <c r="B64" s="50">
        <f>SUM(B54,B62)</f>
        <v>0</v>
      </c>
      <c r="D64" s="50">
        <f>SUM(D54,D62)</f>
        <v>0</v>
      </c>
    </row>
    <row r="65" spans="1:7" s="33" customFormat="1">
      <c r="A65" s="43"/>
      <c r="B65" s="50"/>
      <c r="D65" s="50"/>
    </row>
    <row r="66" spans="1:7" s="33" customFormat="1" ht="15.75" thickBot="1">
      <c r="A66" s="45" t="s">
        <v>241</v>
      </c>
      <c r="B66" s="51">
        <f>B64+B44</f>
        <v>-337779</v>
      </c>
      <c r="D66" s="51">
        <f>D64+D44</f>
        <v>-51709</v>
      </c>
      <c r="G66" s="56"/>
    </row>
    <row r="67" spans="1:7" s="33" customFormat="1" ht="15.75" thickTop="1">
      <c r="A67" s="44"/>
    </row>
    <row r="68" spans="1:7" s="33" customFormat="1">
      <c r="A68" s="46" t="s">
        <v>220</v>
      </c>
    </row>
    <row r="69" spans="1:7" s="33" customFormat="1">
      <c r="A69" s="44" t="s">
        <v>226</v>
      </c>
      <c r="B69" s="52"/>
      <c r="D69" s="52"/>
    </row>
    <row r="70" spans="1:7" s="33" customFormat="1">
      <c r="A70" s="44" t="s">
        <v>227</v>
      </c>
      <c r="B70" s="52"/>
      <c r="D70" s="52"/>
    </row>
    <row r="72" spans="1:7">
      <c r="B72" s="57"/>
    </row>
    <row r="73" spans="1:7">
      <c r="B73" s="56"/>
      <c r="D73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43E25A-74D8-4636-B88C-C455781C61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7ED21B-395B-4281-AC50-AA9BEECE1AD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9C7CC6A-1EF7-4AAE-BC44-EDA555699D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 Hyseni</cp:lastModifiedBy>
  <cp:lastPrinted>2016-10-03T09:59:38Z</cp:lastPrinted>
  <dcterms:created xsi:type="dcterms:W3CDTF">2012-01-19T09:31:29Z</dcterms:created>
  <dcterms:modified xsi:type="dcterms:W3CDTF">2023-07-25T15:29:59Z</dcterms:modified>
</cp:coreProperties>
</file>