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naco\Desktop\alg bil 19 qkb\"/>
    </mc:Choice>
  </mc:AlternateContent>
  <bookViews>
    <workbookView xWindow="0" yWindow="0" windowWidth="28800" windowHeight="12435"/>
  </bookViews>
  <sheets>
    <sheet name="2.1-Pasqyra e Perform. (natyra)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4" i="1"/>
  <c r="D38" i="1"/>
  <c r="D34" i="1"/>
  <c r="B34" i="1"/>
  <c r="B42" i="1" s="1"/>
  <c r="B47" i="1" s="1"/>
  <c r="B57" i="1" s="1"/>
  <c r="B59" i="1" s="1"/>
  <c r="D14" i="1"/>
  <c r="D10" i="1"/>
  <c r="D42" i="1" s="1"/>
  <c r="D47" i="1" s="1"/>
  <c r="D57" i="1" s="1"/>
  <c r="D59" i="1" s="1"/>
</calcChain>
</file>

<file path=xl/sharedStrings.xml><?xml version="1.0" encoding="utf-8"?>
<sst xmlns="http://schemas.openxmlformats.org/spreadsheetml/2006/main" count="60" uniqueCount="58">
  <si>
    <t>Pasqyrat financiare te vitit 2019</t>
  </si>
  <si>
    <t>Algrafika</t>
  </si>
  <si>
    <t>NIPT J91601504N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</si>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</sst>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9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color theme="0" tint="-0.249977111117893"/>
      <name val="Times New Roman"/>
      <family val="1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6" fillId="0" borderId="0"/>
    <xf numFmtId="0" fontId="18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9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37" fontId="15" fillId="0" borderId="0" xfId="2" applyNumberFormat="1" applyFont="1" applyAlignment="1">
      <alignment horizontal="right"/>
    </xf>
    <xf numFmtId="37" fontId="15" fillId="0" borderId="0" xfId="2" applyNumberFormat="1" applyFont="1" applyBorder="1" applyAlignment="1">
      <alignment horizontal="right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7" fillId="0" borderId="0" xfId="4" applyNumberFormat="1" applyFont="1" applyFill="1" applyBorder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0" fontId="17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lg%2019%20Format%20raportimi%20SKK2_I%20Mesem%20dhe%20i%20Mad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2.1-Pasqyra e Perform. (natyra)"/>
      <sheetName val="2.2-Pasqyra e Perform.(funks)"/>
      <sheetName val="3.1-CashFlow (indirekt)"/>
      <sheetName val="3.2-CashFlow (direkt)"/>
      <sheetName val="4-Pasq. e Levizjeve ne Kapital"/>
    </sheetNames>
    <sheetDataSet>
      <sheetData sheetId="0">
        <row r="106">
          <cell r="B106">
            <v>17752312</v>
          </cell>
          <cell r="D106">
            <v>31462594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view="pageBreakPreview" zoomScale="80" zoomScaleNormal="100" zoomScaleSheetLayoutView="80" workbookViewId="0">
      <selection sqref="A1:D62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722367852</v>
      </c>
      <c r="C10" s="14"/>
      <c r="D10" s="17">
        <f>770662703-0.4</f>
        <v>770662702.60000002</v>
      </c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>
        <v>4133282</v>
      </c>
      <c r="C14" s="14"/>
      <c r="D14" s="17">
        <f>525832-0.4</f>
        <v>525831.6</v>
      </c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>
        <v>-568417391</v>
      </c>
      <c r="C19" s="14"/>
      <c r="D19" s="16">
        <v>-606040361</v>
      </c>
      <c r="E19" s="13"/>
    </row>
    <row r="20" spans="1:5" x14ac:dyDescent="0.25">
      <c r="A20" s="15" t="s">
        <v>18</v>
      </c>
      <c r="B20" s="16"/>
      <c r="C20" s="14"/>
      <c r="D20" s="16"/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-38219444</v>
      </c>
      <c r="C22" s="14"/>
      <c r="D22" s="16">
        <v>-43237730</v>
      </c>
      <c r="E22" s="13"/>
    </row>
    <row r="23" spans="1:5" x14ac:dyDescent="0.25">
      <c r="A23" s="15" t="s">
        <v>21</v>
      </c>
      <c r="B23" s="16">
        <v>-5329200</v>
      </c>
      <c r="C23" s="14"/>
      <c r="D23" s="16">
        <v>-4675381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>
        <v>-27249963</v>
      </c>
      <c r="C26" s="14"/>
      <c r="D26" s="16">
        <v>-23784467</v>
      </c>
      <c r="E26" s="13"/>
    </row>
    <row r="27" spans="1:5" x14ac:dyDescent="0.25">
      <c r="A27" s="12" t="s">
        <v>25</v>
      </c>
      <c r="B27" s="16">
        <v>-41186613</v>
      </c>
      <c r="C27" s="14"/>
      <c r="D27" s="16">
        <v>-42352672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/>
      <c r="C29" s="14"/>
      <c r="D29" s="16"/>
      <c r="E29" s="13"/>
    </row>
    <row r="30" spans="1:5" ht="15" customHeight="1" x14ac:dyDescent="0.25">
      <c r="A30" s="15" t="s">
        <v>28</v>
      </c>
      <c r="B30" s="16"/>
      <c r="C30" s="14"/>
      <c r="D30" s="16"/>
      <c r="E30" s="13"/>
    </row>
    <row r="31" spans="1:5" ht="15" customHeight="1" x14ac:dyDescent="0.25">
      <c r="A31" s="15" t="s">
        <v>29</v>
      </c>
      <c r="B31" s="16"/>
      <c r="C31" s="14"/>
      <c r="D31" s="16"/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5" ht="15" customHeight="1" x14ac:dyDescent="0.25">
      <c r="A33" s="15" t="s">
        <v>31</v>
      </c>
      <c r="B33" s="16"/>
      <c r="C33" s="14"/>
      <c r="D33" s="16"/>
      <c r="E33" s="13"/>
    </row>
    <row r="34" spans="1:5" ht="15" customHeight="1" x14ac:dyDescent="0.25">
      <c r="A34" s="15" t="s">
        <v>32</v>
      </c>
      <c r="B34" s="17">
        <f>1457742-2</f>
        <v>1457740</v>
      </c>
      <c r="C34" s="14"/>
      <c r="D34" s="17">
        <f>18646713-0.4</f>
        <v>18646712.600000001</v>
      </c>
      <c r="E34" s="13"/>
    </row>
    <row r="35" spans="1: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8"/>
      <c r="D36" s="13"/>
      <c r="E36" s="13"/>
    </row>
    <row r="37" spans="1:5" x14ac:dyDescent="0.25">
      <c r="A37" s="15" t="s">
        <v>35</v>
      </c>
      <c r="B37" s="16"/>
      <c r="C37" s="14"/>
      <c r="D37" s="16"/>
      <c r="E37" s="13"/>
    </row>
    <row r="38" spans="1:5" x14ac:dyDescent="0.25">
      <c r="A38" s="15" t="s">
        <v>36</v>
      </c>
      <c r="B38" s="16">
        <v>-27232968</v>
      </c>
      <c r="C38" s="14"/>
      <c r="D38" s="17">
        <f>-30252438+0.4</f>
        <v>-30252437.600000001</v>
      </c>
      <c r="E38" s="13"/>
    </row>
    <row r="39" spans="1:5" x14ac:dyDescent="0.25">
      <c r="A39" s="15" t="s">
        <v>37</v>
      </c>
      <c r="B39" s="16"/>
      <c r="C39" s="14"/>
      <c r="D39" s="16"/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9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20">
        <f>SUM(B9:B41)</f>
        <v>20323295</v>
      </c>
      <c r="C42" s="21"/>
      <c r="D42" s="20">
        <f>SUM(D9:D41)</f>
        <v>39492198.20000004</v>
      </c>
      <c r="E42" s="22"/>
    </row>
    <row r="43" spans="1:5" x14ac:dyDescent="0.25">
      <c r="A43" s="12" t="s">
        <v>41</v>
      </c>
      <c r="B43" s="21"/>
      <c r="C43" s="21"/>
      <c r="D43" s="21"/>
      <c r="E43" s="22"/>
    </row>
    <row r="44" spans="1:5" x14ac:dyDescent="0.25">
      <c r="A44" s="15" t="s">
        <v>42</v>
      </c>
      <c r="B44" s="16">
        <v>-3021759</v>
      </c>
      <c r="C44" s="14"/>
      <c r="D44" s="17">
        <f>-8029604-0.2</f>
        <v>-8029604.2000000002</v>
      </c>
      <c r="E44" s="13"/>
    </row>
    <row r="45" spans="1:5" x14ac:dyDescent="0.25">
      <c r="A45" s="15" t="s">
        <v>43</v>
      </c>
      <c r="B45" s="16">
        <v>450776</v>
      </c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3">
        <f>SUM(B42:B46)</f>
        <v>17752312</v>
      </c>
      <c r="C47" s="22"/>
      <c r="D47" s="23">
        <f>SUM(D42:D46)</f>
        <v>31462594.000000041</v>
      </c>
      <c r="E47" s="22"/>
    </row>
    <row r="48" spans="1:5" ht="15.75" thickBot="1" x14ac:dyDescent="0.3">
      <c r="A48" s="24"/>
      <c r="B48" s="25"/>
      <c r="C48" s="25"/>
      <c r="D48" s="25"/>
      <c r="E48" s="26"/>
    </row>
    <row r="49" spans="1:5" ht="15.75" thickTop="1" x14ac:dyDescent="0.25">
      <c r="A49" s="27" t="s">
        <v>46</v>
      </c>
      <c r="B49" s="28"/>
      <c r="C49" s="28"/>
      <c r="D49" s="28"/>
      <c r="E49" s="26"/>
    </row>
    <row r="50" spans="1:5" x14ac:dyDescent="0.25">
      <c r="A50" s="15" t="s">
        <v>47</v>
      </c>
      <c r="B50" s="29"/>
      <c r="C50" s="28"/>
      <c r="D50" s="29"/>
      <c r="E50" s="13"/>
    </row>
    <row r="51" spans="1:5" x14ac:dyDescent="0.25">
      <c r="A51" s="15" t="s">
        <v>48</v>
      </c>
      <c r="B51" s="29"/>
      <c r="C51" s="28"/>
      <c r="D51" s="29"/>
      <c r="E51" s="13"/>
    </row>
    <row r="52" spans="1:5" x14ac:dyDescent="0.25">
      <c r="A52" s="15" t="s">
        <v>49</v>
      </c>
      <c r="B52" s="29"/>
      <c r="C52" s="28"/>
      <c r="D52" s="29"/>
      <c r="E52" s="11"/>
    </row>
    <row r="53" spans="1:5" ht="15" customHeight="1" x14ac:dyDescent="0.25">
      <c r="A53" s="15" t="s">
        <v>50</v>
      </c>
      <c r="B53" s="29"/>
      <c r="C53" s="28"/>
      <c r="D53" s="29"/>
      <c r="E53" s="30"/>
    </row>
    <row r="54" spans="1:5" x14ac:dyDescent="0.25">
      <c r="A54" s="31" t="s">
        <v>51</v>
      </c>
      <c r="B54" s="29"/>
      <c r="C54" s="28"/>
      <c r="D54" s="29"/>
      <c r="E54" s="32"/>
    </row>
    <row r="55" spans="1:5" x14ac:dyDescent="0.25">
      <c r="A55" s="27" t="s">
        <v>52</v>
      </c>
      <c r="B55" s="33">
        <f>SUM(B50:B54)</f>
        <v>0</v>
      </c>
      <c r="C55" s="34"/>
      <c r="D55" s="33">
        <f>SUM(D50:D54)</f>
        <v>0</v>
      </c>
      <c r="E55" s="30"/>
    </row>
    <row r="56" spans="1:5" x14ac:dyDescent="0.25">
      <c r="A56" s="35"/>
      <c r="B56" s="36"/>
      <c r="C56" s="37"/>
      <c r="D56" s="36"/>
      <c r="E56" s="30"/>
    </row>
    <row r="57" spans="1:5" ht="15.75" thickBot="1" x14ac:dyDescent="0.3">
      <c r="A57" s="27" t="s">
        <v>53</v>
      </c>
      <c r="B57" s="38">
        <f>B47+B55</f>
        <v>17752312</v>
      </c>
      <c r="C57" s="39"/>
      <c r="D57" s="38">
        <f>D47+D55</f>
        <v>31462594.000000041</v>
      </c>
      <c r="E57" s="30"/>
    </row>
    <row r="58" spans="1:5" ht="15.75" thickTop="1" x14ac:dyDescent="0.25">
      <c r="A58" s="35"/>
      <c r="B58" s="36"/>
      <c r="C58" s="37"/>
      <c r="D58" s="36"/>
      <c r="E58" s="30"/>
    </row>
    <row r="59" spans="1:5" x14ac:dyDescent="0.25">
      <c r="A59" s="40" t="s">
        <v>54</v>
      </c>
      <c r="B59" s="41">
        <f>B57-'[1]1-Pasqyra e Pozicioni Financiar'!B106</f>
        <v>0</v>
      </c>
      <c r="C59" s="42"/>
      <c r="D59" s="41">
        <f>D57-'[1]1-Pasqyra e Pozicioni Financiar'!D106</f>
        <v>4.0978193283081055E-8</v>
      </c>
      <c r="E59" s="43"/>
    </row>
    <row r="60" spans="1:5" x14ac:dyDescent="0.25">
      <c r="A60" s="35" t="s">
        <v>55</v>
      </c>
      <c r="B60" s="16"/>
      <c r="C60" s="13"/>
      <c r="D60" s="16"/>
      <c r="E60" s="43"/>
    </row>
    <row r="61" spans="1:5" x14ac:dyDescent="0.25">
      <c r="A61" s="35" t="s">
        <v>56</v>
      </c>
      <c r="B61" s="16"/>
      <c r="C61" s="13"/>
      <c r="D61" s="16"/>
      <c r="E61" s="43"/>
    </row>
    <row r="62" spans="1:5" x14ac:dyDescent="0.25">
      <c r="A62" s="44"/>
      <c r="B62" s="45"/>
      <c r="C62" s="45"/>
      <c r="D62" s="45"/>
      <c r="E62" s="43"/>
    </row>
    <row r="63" spans="1:5" x14ac:dyDescent="0.25">
      <c r="A63" s="44"/>
      <c r="B63" s="45"/>
      <c r="C63" s="45"/>
      <c r="D63" s="45"/>
      <c r="E63" s="43"/>
    </row>
    <row r="64" spans="1:5" x14ac:dyDescent="0.25">
      <c r="A64" s="46" t="s">
        <v>57</v>
      </c>
      <c r="B64" s="45"/>
      <c r="C64" s="45"/>
      <c r="D64" s="45"/>
      <c r="E64" s="43"/>
    </row>
    <row r="65" spans="1:5" x14ac:dyDescent="0.25">
      <c r="A65" s="47"/>
      <c r="B65" s="48"/>
      <c r="C65" s="48"/>
      <c r="D65" s="48"/>
      <c r="E65" s="49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Fatos Naço</dc:creator>
  <cp:lastModifiedBy>Fatos Naço</cp:lastModifiedBy>
  <dcterms:created xsi:type="dcterms:W3CDTF">2020-07-19T18:24:36Z</dcterms:created>
  <dcterms:modified xsi:type="dcterms:W3CDTF">2020-07-24T10:31:17Z</dcterms:modified>
</cp:coreProperties>
</file>