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esktop\2018\AL-PI SHPK\dorzim bilancqkr2018\qkr1\"/>
    </mc:Choice>
  </mc:AlternateContent>
  <xr:revisionPtr revIDLastSave="0" documentId="13_ncr:1_{3E179A7B-76D9-4AAF-8888-336340A2ABFD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PASH-sipas natyre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2" i="1" l="1"/>
  <c r="B12" i="1"/>
  <c r="N6" i="1" l="1"/>
  <c r="M6" i="1"/>
  <c r="C23" i="1" l="1"/>
  <c r="B23" i="1"/>
  <c r="B17" i="1"/>
  <c r="B25" i="1" l="1"/>
  <c r="B27" i="1" s="1"/>
  <c r="C17" i="1"/>
  <c r="C25" i="1" s="1"/>
  <c r="C2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<sst xmlns="http://schemas.openxmlformats.org/spreadsheetml/2006/main" count="28" uniqueCount="27">
  <si>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</si>
  <si>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</si>
  <si>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</si>
  <si>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</si>
  <si>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</si>
  <si>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</si>
  <si>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</si>
  <si>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</si>
  <si>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</si>
  <si>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</si>
  <si>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</si>
  <si>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</si>
  <si>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</si>
  <si>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</si>
  <si>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</si>
  <si>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</si>
  <si>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</si>
  <si>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</si>
  <si>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</si>
  <si>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</si>
  <si>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</si>
  <si>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</si>
  <si>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</si>
  <si>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</si>
  <si>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</si>
  <si>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</si>
  <si>
    <t>Ndryshimet ne inventarin e produkteve te gateshme dhe punes ne proces(Amballazh I  pa kthyshem)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</si>
</sst>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43" fontId="3" fillId="0" borderId="0" xfId="1" applyFont="1" applyBorder="1" applyAlignment="1">
      <alignment vertical="center"/>
    </xf>
    <xf numFmtId="43" fontId="0" fillId="0" borderId="0" xfId="1" applyFont="1" applyBorder="1"/>
    <xf numFmtId="43" fontId="0" fillId="0" borderId="0" xfId="1" applyFont="1" applyFill="1" applyBorder="1"/>
    <xf numFmtId="43" fontId="4" fillId="0" borderId="0" xfId="1" applyFont="1" applyBorder="1" applyAlignment="1">
      <alignment vertical="center"/>
    </xf>
    <xf numFmtId="43" fontId="4" fillId="2" borderId="0" xfId="1" applyFont="1" applyFill="1" applyBorder="1" applyAlignment="1">
      <alignment vertical="center"/>
    </xf>
    <xf numFmtId="43" fontId="8" fillId="0" borderId="0" xfId="1" applyFont="1" applyBorder="1" applyAlignment="1">
      <alignment vertical="center"/>
    </xf>
    <xf numFmtId="43" fontId="1" fillId="3" borderId="3" xfId="1" applyFont="1" applyFill="1" applyBorder="1" applyAlignment="1">
      <alignment vertical="center"/>
    </xf>
    <xf numFmtId="43" fontId="1" fillId="0" borderId="0" xfId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43" fontId="4" fillId="0" borderId="0" xfId="1" applyFont="1" applyBorder="1" applyAlignment="1">
      <alignment horizontal="left" vertical="center"/>
    </xf>
    <xf numFmtId="43" fontId="1" fillId="2" borderId="2" xfId="1" applyFont="1" applyFill="1" applyBorder="1" applyAlignment="1">
      <alignment vertical="center"/>
    </xf>
    <xf numFmtId="43" fontId="1" fillId="2" borderId="1" xfId="1" applyFont="1" applyFill="1" applyBorder="1" applyAlignment="1">
      <alignment vertical="center"/>
    </xf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workbookViewId="0">
      <selection activeCell="F10" sqref="F10"/>
    </sheetView>
  </sheetViews>
  <sheetFormatPr defaultRowHeight="15" x14ac:dyDescent="0.25"/>
  <cols>
    <col min="1" max="1" width="72.28515625" customWidth="1"/>
    <col min="2" max="2" width="14.5703125" bestFit="1" customWidth="1"/>
    <col min="3" max="3" width="14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25</v>
      </c>
      <c r="N1" s="13" t="s">
        <v>24</v>
      </c>
    </row>
    <row r="2" spans="1:14" ht="15" customHeight="1" x14ac:dyDescent="0.25">
      <c r="A2" s="26" t="s">
        <v>23</v>
      </c>
      <c r="B2" s="12" t="s">
        <v>22</v>
      </c>
      <c r="C2" s="12" t="s">
        <v>22</v>
      </c>
    </row>
    <row r="3" spans="1:14" ht="15" customHeight="1" x14ac:dyDescent="0.25">
      <c r="A3" s="27"/>
      <c r="B3" s="12" t="s">
        <v>21</v>
      </c>
      <c r="C3" s="12" t="s">
        <v>20</v>
      </c>
    </row>
    <row r="4" spans="1:14" x14ac:dyDescent="0.25">
      <c r="A4" s="11" t="s">
        <v>19</v>
      </c>
      <c r="B4" s="1"/>
      <c r="C4" s="1"/>
    </row>
    <row r="5" spans="1:14" x14ac:dyDescent="0.25">
      <c r="B5" s="10"/>
      <c r="C5" s="1"/>
    </row>
    <row r="6" spans="1:14" x14ac:dyDescent="0.25">
      <c r="A6" s="6" t="s">
        <v>18</v>
      </c>
      <c r="B6" s="14">
        <v>22833644</v>
      </c>
      <c r="C6" s="15">
        <v>4704007</v>
      </c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ca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6" t="s">
        <v>17</v>
      </c>
      <c r="B7" s="15">
        <v>424167</v>
      </c>
      <c r="C7" s="15">
        <v>9188</v>
      </c>
      <c r="L7">
        <v>2</v>
      </c>
      <c r="M7" t="e">
        <f t="shared" ref="M7:M27" ca="1" si="0">CONCATENATE("PR-",PullFirstLetters(SUBSTITUTE(SUBSTITUTE(SUBSTITUTE(SUBSTITUTE(SUBSTITUTE(A7, "/", ""), ":", ""), "(", ""), ")", ""), ",", "")  ),"-")&amp;TEXT(L7,"000")</f>
        <v>#NAME?</v>
      </c>
      <c r="N7" t="e">
        <f t="shared" ref="N7:N27" ca="1" si="1">CONCATENATE("PPA-",PullFirstLetters(SUBSTITUTE(SUBSTITUTE(SUBSTITUTE(SUBSTITUTE(SUBSTITUTE(A7, "/", ""), ":", ""), "(", ""), ")", ""), ",", "")  ),"-")&amp;TEXT(L7,"000")</f>
        <v>#NAME?</v>
      </c>
    </row>
    <row r="8" spans="1:14" x14ac:dyDescent="0.25">
      <c r="A8" s="6" t="s">
        <v>26</v>
      </c>
      <c r="B8" s="15">
        <v>737272</v>
      </c>
      <c r="C8" s="15">
        <v>772256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6" t="s">
        <v>16</v>
      </c>
      <c r="B9" s="16">
        <v>0</v>
      </c>
      <c r="C9" s="16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6" t="s">
        <v>15</v>
      </c>
      <c r="B10" s="17">
        <v>-13021287</v>
      </c>
      <c r="C10" s="15">
        <v>-1811670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6" t="s">
        <v>14</v>
      </c>
      <c r="B11" s="19">
        <v>-3377716</v>
      </c>
      <c r="C11" s="16">
        <v>-802192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6" t="s">
        <v>13</v>
      </c>
      <c r="B12" s="18">
        <f>SUM(B13:B14)</f>
        <v>-1598070</v>
      </c>
      <c r="C12" s="18">
        <f>SUM(C13:C14)</f>
        <v>-886920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9" t="s">
        <v>12</v>
      </c>
      <c r="B13" s="17">
        <v>-1369383</v>
      </c>
      <c r="C13" s="15">
        <v>-760000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9" t="s">
        <v>11</v>
      </c>
      <c r="B14" s="17">
        <v>-228687</v>
      </c>
      <c r="C14" s="15">
        <v>-126920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6" t="s">
        <v>10</v>
      </c>
      <c r="B15" s="19">
        <v>-452073</v>
      </c>
      <c r="C15" s="16">
        <v>-562515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6" t="s">
        <v>9</v>
      </c>
      <c r="B16" s="19"/>
      <c r="C16" s="16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7" t="s">
        <v>8</v>
      </c>
      <c r="B17" s="20">
        <f>SUM(B6:B12,B15:B16)</f>
        <v>5545937</v>
      </c>
      <c r="C17" s="20">
        <f>SUM(C6:C12,C15:C16)</f>
        <v>1422154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4"/>
      <c r="B18" s="21"/>
      <c r="C18" s="21"/>
      <c r="M18" t="e">
        <f t="shared" ca="1" si="0"/>
        <v>#NAME?</v>
      </c>
      <c r="N18" t="e">
        <f t="shared" ca="1" si="1"/>
        <v>#NAME?</v>
      </c>
    </row>
    <row r="19" spans="1:14" x14ac:dyDescent="0.25">
      <c r="A19" s="8" t="s">
        <v>7</v>
      </c>
      <c r="B19" s="22"/>
      <c r="C19" s="15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5" t="s">
        <v>6</v>
      </c>
      <c r="B20" s="22">
        <v>-3715</v>
      </c>
      <c r="C20" s="15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6" t="s">
        <v>5</v>
      </c>
      <c r="B21" s="17">
        <v>-209734</v>
      </c>
      <c r="C21" s="15">
        <v>9188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6" t="s">
        <v>4</v>
      </c>
      <c r="B22" s="17">
        <v>-118090</v>
      </c>
      <c r="C22" s="15">
        <v>-38249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4" t="s">
        <v>3</v>
      </c>
      <c r="B23" s="20">
        <f>SUM(B20:B22)</f>
        <v>-331539</v>
      </c>
      <c r="C23" s="20">
        <f>SUM(C20:C22)</f>
        <v>-29061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"/>
      <c r="B24" s="23"/>
      <c r="C24" s="15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2" t="s">
        <v>2</v>
      </c>
      <c r="B25" s="24">
        <f>B17+B23</f>
        <v>5214398</v>
      </c>
      <c r="C25" s="24">
        <f>C17+C23</f>
        <v>1393093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3" t="s">
        <v>1</v>
      </c>
      <c r="B26" s="14">
        <v>862445</v>
      </c>
      <c r="C26" s="15">
        <v>214562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2" t="s">
        <v>0</v>
      </c>
      <c r="B27" s="25">
        <f>B25-B26</f>
        <v>4351953</v>
      </c>
      <c r="C27" s="25">
        <f>C25-C26</f>
        <v>1178531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2019-09-14T23:05:46Z</dcterms:modified>
</cp:coreProperties>
</file>