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TE SKANUARA 2021\RBH BELINE SHA\QKB\"/>
    </mc:Choice>
  </mc:AlternateContent>
  <xr:revisionPtr revIDLastSave="0" documentId="13_ncr:1_{D773E8E8-8F2F-48E5-A0F5-7BC87916F7DE}" xr6:coauthVersionLast="47" xr6:coauthVersionMax="47" xr10:uidLastSave="{00000000-0000-0000-0000-000000000000}"/>
  <bookViews>
    <workbookView xWindow="25080" yWindow="-120" windowWidth="25440" windowHeight="15390" tabRatio="883" xr2:uid="{00000000-000D-0000-FFFF-FFFF00000000}"/>
  </bookViews>
  <sheets>
    <sheet name="1.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B77" i="18" s="1"/>
  <c r="D28" i="18"/>
  <c r="F30" i="18" l="1"/>
  <c r="B67" i="18"/>
  <c r="D67" i="18"/>
  <c r="D59" i="18"/>
  <c r="B59" i="18"/>
  <c r="D30" i="18"/>
  <c r="B35" i="18"/>
  <c r="D35" i="18" l="1"/>
  <c r="D50" i="18" s="1"/>
  <c r="D77" i="18" s="1"/>
  <c r="G30" i="18"/>
  <c r="B50" i="18"/>
  <c r="B69" i="18"/>
  <c r="D69" i="18"/>
  <c r="D71" i="18"/>
  <c r="B71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<sst xmlns="http://schemas.openxmlformats.org/spreadsheetml/2006/main" count="418" uniqueCount="269">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</sst>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Border="1" applyAlignment="1" applyProtection="1">
      <alignment wrapText="1"/>
    </xf>
    <xf numFmtId="43" fontId="175" fillId="0" borderId="0" xfId="215" applyFont="1" applyFill="1" applyBorder="1" applyAlignment="1" applyProtection="1"/>
    <xf numFmtId="37" fontId="175" fillId="0" borderId="0" xfId="0" applyNumberFormat="1" applyFont="1" applyFill="1" applyBorder="1" applyAlignment="1" applyProtection="1"/>
    <xf numFmtId="43" fontId="175" fillId="0" borderId="0" xfId="215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NRF%20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Pasqyra e Pozicioni Financiar"/>
      <sheetName val="Shpenzime te pazbritshme 14  "/>
    </sheetNames>
    <sheetDataSet>
      <sheetData sheetId="0">
        <row r="43">
          <cell r="B43">
            <v>480958071</v>
          </cell>
          <cell r="D43">
            <v>154155508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7"/>
  <sheetViews>
    <sheetView showGridLines="0" tabSelected="1" workbookViewId="0">
      <selection activeCell="B94" sqref="B9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3310622734</v>
      </c>
      <c r="C10" s="44"/>
      <c r="D10" s="50">
        <v>1723444919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202030</v>
      </c>
      <c r="C16" s="44"/>
      <c r="D16" s="50">
        <v>242312</v>
      </c>
      <c r="E16" s="43"/>
      <c r="F16" s="36"/>
    </row>
    <row r="17" spans="1:7">
      <c r="A17" s="52" t="s">
        <v>231</v>
      </c>
      <c r="B17" s="50">
        <v>-113720420</v>
      </c>
      <c r="C17" s="44"/>
      <c r="D17" s="50">
        <v>151830417</v>
      </c>
      <c r="E17" s="43"/>
      <c r="F17" s="36"/>
    </row>
    <row r="18" spans="1:7">
      <c r="A18" s="52" t="s">
        <v>216</v>
      </c>
      <c r="B18" s="50">
        <v>-2597772144</v>
      </c>
      <c r="C18" s="44"/>
      <c r="D18" s="50">
        <v>-1586901157</v>
      </c>
      <c r="E18" s="43"/>
      <c r="F18" s="36"/>
    </row>
    <row r="19" spans="1:7">
      <c r="A19" s="52" t="s">
        <v>232</v>
      </c>
      <c r="B19" s="50">
        <v>-39280470</v>
      </c>
      <c r="C19" s="44"/>
      <c r="D19" s="50">
        <v>-42720855</v>
      </c>
      <c r="E19" s="43"/>
      <c r="F19" s="66"/>
      <c r="G19" s="66"/>
    </row>
    <row r="20" spans="1:7">
      <c r="A20" s="52" t="s">
        <v>233</v>
      </c>
      <c r="B20" s="50">
        <v>-40086578</v>
      </c>
      <c r="C20" s="44"/>
      <c r="D20" s="50">
        <v>-36654825</v>
      </c>
      <c r="E20" s="43"/>
      <c r="F20" s="36"/>
    </row>
    <row r="21" spans="1:7">
      <c r="A21" s="52" t="s">
        <v>234</v>
      </c>
      <c r="B21" s="50">
        <v>45909608</v>
      </c>
      <c r="C21" s="44"/>
      <c r="D21" s="50">
        <v>-27440347</v>
      </c>
      <c r="E21" s="43"/>
      <c r="F21" s="36"/>
    </row>
    <row r="22" spans="1:7">
      <c r="A22" s="52" t="s">
        <v>235</v>
      </c>
      <c r="B22" s="50">
        <v>-35475</v>
      </c>
      <c r="C22" s="44"/>
      <c r="D22" s="50">
        <v>-374886</v>
      </c>
      <c r="E22" s="43"/>
      <c r="F22" s="36"/>
    </row>
    <row r="23" spans="1:7">
      <c r="A23" s="52"/>
      <c r="B23" s="52"/>
      <c r="C23" s="52"/>
      <c r="D23" s="52"/>
      <c r="E23" s="43"/>
      <c r="F23" s="36"/>
    </row>
    <row r="24" spans="1:7">
      <c r="A24" s="52" t="s">
        <v>236</v>
      </c>
      <c r="B24" s="50"/>
      <c r="C24" s="44"/>
      <c r="D24" s="50"/>
      <c r="E24" s="43"/>
      <c r="F24" s="36"/>
    </row>
    <row r="25" spans="1:7">
      <c r="A25" s="52" t="s">
        <v>237</v>
      </c>
      <c r="B25" s="50"/>
      <c r="C25" s="44"/>
      <c r="D25" s="50"/>
      <c r="E25" s="43"/>
      <c r="F25" s="36"/>
    </row>
    <row r="26" spans="1:7">
      <c r="A26" s="52" t="s">
        <v>238</v>
      </c>
      <c r="B26" s="50"/>
      <c r="C26" s="44"/>
      <c r="D26" s="50"/>
      <c r="E26" s="43"/>
      <c r="F26" s="36"/>
    </row>
    <row r="27" spans="1:7">
      <c r="A27" s="64" t="s">
        <v>214</v>
      </c>
      <c r="B27" s="50"/>
      <c r="C27" s="44"/>
      <c r="D27" s="50"/>
      <c r="E27" s="43"/>
      <c r="F27" s="36"/>
    </row>
    <row r="28" spans="1:7" ht="15" customHeight="1">
      <c r="A28" s="53" t="s">
        <v>217</v>
      </c>
      <c r="B28" s="57">
        <f>SUM(B10:B22,B24:B27)</f>
        <v>565839285</v>
      </c>
      <c r="C28" s="44"/>
      <c r="D28" s="57">
        <f>SUM(D10:D22,D24:D27)</f>
        <v>181425578</v>
      </c>
      <c r="E28" s="43"/>
      <c r="F28" s="36"/>
    </row>
    <row r="29" spans="1:7" ht="15" customHeight="1">
      <c r="A29" s="52" t="s">
        <v>26</v>
      </c>
      <c r="B29" s="50">
        <v>-84881214</v>
      </c>
      <c r="C29" s="44"/>
      <c r="D29" s="50">
        <v>-27270070</v>
      </c>
      <c r="E29" s="43"/>
      <c r="F29" s="36"/>
    </row>
    <row r="30" spans="1:7" ht="15" customHeight="1">
      <c r="A30" s="53" t="s">
        <v>239</v>
      </c>
      <c r="B30" s="57">
        <f>SUM(B28:B29)</f>
        <v>480958071</v>
      </c>
      <c r="C30" s="45"/>
      <c r="D30" s="57">
        <f>SUM(D28:D29)</f>
        <v>154155508</v>
      </c>
      <c r="E30" s="43"/>
      <c r="F30" s="67">
        <f>B30-'[1]2.Pasqyra e Pozicioni Financiar'!$B$43</f>
        <v>0</v>
      </c>
      <c r="G30" s="67">
        <f>D30-'[1]2.Pasqyra e Pozicioni Financiar'!$D$43</f>
        <v>0</v>
      </c>
    </row>
    <row r="31" spans="1:7" ht="15" customHeight="1">
      <c r="A31" s="52"/>
      <c r="B31" s="52"/>
      <c r="C31" s="52"/>
      <c r="D31" s="52"/>
      <c r="E31" s="43"/>
      <c r="F31" s="36"/>
    </row>
    <row r="32" spans="1:7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480958071</v>
      </c>
      <c r="C35" s="48"/>
      <c r="D35" s="58">
        <f>D30+D33</f>
        <v>154155508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65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480958071</v>
      </c>
      <c r="D50" s="59">
        <f>D35</f>
        <v>154155508</v>
      </c>
    </row>
    <row r="51" spans="1:5">
      <c r="A51" s="53"/>
    </row>
    <row r="52" spans="1:5">
      <c r="A52" s="54" t="s">
        <v>228</v>
      </c>
      <c r="B52" s="35">
        <v>0</v>
      </c>
      <c r="D52" s="35">
        <v>0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480958071</v>
      </c>
      <c r="D71" s="60">
        <f>D69+D50</f>
        <v>154155508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  <row r="77" spans="1:4">
      <c r="B77" s="68">
        <f>B30-'[1]2.Pasqyra e Pozicioni Financiar'!$B$43</f>
        <v>0</v>
      </c>
      <c r="C77" s="68"/>
      <c r="D77" s="68">
        <f>D50-'[1]2.Pasqyra e Pozicioni Financiar'!$D$43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8292540-19EE-4E3F-A11B-EF5C9CB122B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E5117FA-C2DE-4AEE-865F-8BF25D13676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EAEFECD-AC6B-4AF3-99A3-7329114B1DA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2022-07-21T07:52:43Z</dcterms:modified>
</cp:coreProperties>
</file>