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8800" windowHeight="10860"/>
  </bookViews>
  <sheets>
    <sheet name="PASH-sipas natyres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2" i="1"/>
  <c r="B12"/>
  <c r="B17" s="1"/>
  <c r="C23"/>
  <c r="B23"/>
  <c r="C17"/>
  <c r="N23"/>
  <c r="M22"/>
  <c r="N16"/>
  <c r="M10"/>
  <c r="N11"/>
  <c r="M24"/>
  <c r="N8"/>
  <c r="M9"/>
  <c r="M17"/>
  <c r="M18"/>
  <c r="M12"/>
  <c r="N22"/>
  <c r="N13"/>
  <c r="M6"/>
  <c r="M14"/>
  <c r="M16"/>
  <c r="M21"/>
  <c r="M25"/>
  <c r="M20"/>
  <c r="M11"/>
  <c r="N19"/>
  <c r="N17"/>
  <c r="N6"/>
  <c r="M19"/>
  <c r="M13"/>
  <c r="M15"/>
  <c r="N25"/>
  <c r="N27"/>
  <c r="N15"/>
  <c r="N24"/>
  <c r="N26"/>
  <c r="N10"/>
  <c r="N7"/>
  <c r="M26"/>
  <c r="M8"/>
  <c r="N14"/>
  <c r="N18"/>
  <c r="N12"/>
  <c r="N20"/>
  <c r="N21"/>
  <c r="M7"/>
  <c r="M27"/>
  <c r="M23"/>
  <c r="N9"/>
  <c r="C25" l="1"/>
  <c r="B25"/>
  <c r="B27" s="1"/>
  <c r="C27"/>
</calcChain>
</file>

<file path=xl/sharedStrings.xml><?xml version="1.0" encoding="utf-8"?>
<sst xmlns="http://schemas.openxmlformats.org/spreadsheetml/2006/main" count="28" uniqueCount="27">
  <si>
    <t>Fitimi/(humbja) neto e periudhes financiare</t>
  </si>
  <si>
    <t>Shpenzimet e tatimit mbi fitimin</t>
  </si>
  <si>
    <t>Fitimi/(humbja) para tatimit</t>
  </si>
  <si>
    <t>Shuma</t>
  </si>
  <si>
    <t>Te tjera te ardhura/(shpenzime) financiare</t>
  </si>
  <si>
    <t>Fitime/(humbje) nga kurset e kembimit</t>
  </si>
  <si>
    <t>Te ardhurat/(shpenzimet) nga interesi</t>
  </si>
  <si>
    <t>Te ardhura e shpenzime financiare</t>
  </si>
  <si>
    <t>Fitimi/(humbja) nga veprimtarite e shfrytezimit</t>
  </si>
  <si>
    <t>Shpenzime te tjera</t>
  </si>
  <si>
    <t xml:space="preserve">Amortizimi </t>
  </si>
  <si>
    <t>Shpenzimet e sigurimeve shoqerore dhe shendetsore</t>
  </si>
  <si>
    <t>Pagat</t>
  </si>
  <si>
    <t>Shpenzime te personelit</t>
  </si>
  <si>
    <t>Shpenzime te tjera nga veprimtarite e shfrytezimit</t>
  </si>
  <si>
    <t>Mallrat, lendet e para dhe sherbimet</t>
  </si>
  <si>
    <t>Puna e kryer nga njesia ekonomike raportuese per qellimet e veta dhe e kapitalizuar</t>
  </si>
  <si>
    <t>Ndryshimet ne inventarin e produkteve te gateshme dhe punes ne proces</t>
  </si>
  <si>
    <t>Te ardhura te tjera nga veprimtarite e shfrytezimit</t>
  </si>
  <si>
    <t>Shitjet neto</t>
  </si>
  <si>
    <t>(sipas natyres) - e detyrueshme</t>
  </si>
  <si>
    <t>Para ardhese</t>
  </si>
  <si>
    <t>Raportuese</t>
  </si>
  <si>
    <t>Periudha</t>
  </si>
  <si>
    <t>PASQYRA E TE ARDHURAVE DHE SHPENZIMEVE</t>
  </si>
  <si>
    <t>SFPEN</t>
  </si>
  <si>
    <t>NAS-15</t>
  </si>
</sst>
</file>

<file path=xl/styles.xml><?xml version="1.0" encoding="utf-8"?>
<styleSheet xmlns="http://schemas.openxmlformats.org/spreadsheetml/2006/main">
  <numFmts count="2">
    <numFmt numFmtId="43" formatCode="_(* #,##0.00_);_(* \(#,##0.00\);_(* &quot;-&quot;??_);_(@_)"/>
    <numFmt numFmtId="164" formatCode="_(* #,##0_);_(* \(#,##0\);_(* &quot;-&quot;??_);_(@_)"/>
  </numFmts>
  <fonts count="13">
    <font>
      <sz val="11"/>
      <color theme="1"/>
      <name val="Calibri"/>
      <family val="2"/>
      <charset val="238"/>
      <scheme val="minor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  <charset val="238"/>
    </font>
    <font>
      <b/>
      <sz val="9"/>
      <name val="Arial"/>
      <family val="2"/>
      <charset val="238"/>
    </font>
    <font>
      <b/>
      <sz val="10"/>
      <name val="Arial"/>
      <family val="2"/>
      <charset val="238"/>
    </font>
    <font>
      <b/>
      <i/>
      <sz val="9"/>
      <name val="Arial"/>
      <family val="2"/>
      <charset val="238"/>
    </font>
    <font>
      <sz val="16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name val="Arial"/>
      <family val="2"/>
    </font>
    <font>
      <sz val="11"/>
      <color theme="1"/>
      <name val="Arial"/>
      <family val="2"/>
    </font>
    <font>
      <b/>
      <sz val="1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3" fontId="9" fillId="0" borderId="0" applyFont="0" applyFill="0" applyBorder="0" applyAlignment="0" applyProtection="0"/>
  </cellStyleXfs>
  <cellXfs count="29">
    <xf numFmtId="0" fontId="0" fillId="0" borderId="0" xfId="0"/>
    <xf numFmtId="0" fontId="0" fillId="0" borderId="0" xfId="0" applyBorder="1"/>
    <xf numFmtId="0" fontId="1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vertical="center"/>
    </xf>
    <xf numFmtId="0" fontId="3" fillId="0" borderId="0" xfId="0" applyFont="1" applyBorder="1" applyAlignment="1">
      <alignment vertical="center"/>
    </xf>
    <xf numFmtId="0" fontId="2" fillId="0" borderId="0" xfId="0" applyFont="1" applyBorder="1" applyAlignment="1">
      <alignment horizontal="left" vertical="center"/>
    </xf>
    <xf numFmtId="0" fontId="5" fillId="0" borderId="0" xfId="0" applyFont="1" applyBorder="1" applyAlignment="1">
      <alignment vertical="center"/>
    </xf>
    <xf numFmtId="0" fontId="6" fillId="4" borderId="0" xfId="0" applyFont="1" applyFill="1" applyBorder="1" applyAlignment="1">
      <alignment horizontal="left" vertical="center"/>
    </xf>
    <xf numFmtId="0" fontId="2" fillId="0" borderId="0" xfId="0" applyFont="1" applyBorder="1" applyAlignment="1">
      <alignment horizontal="left" vertical="center" indent="3"/>
    </xf>
    <xf numFmtId="0" fontId="6" fillId="4" borderId="0" xfId="0" applyFont="1" applyFill="1" applyBorder="1" applyAlignment="1">
      <alignment vertical="center"/>
    </xf>
    <xf numFmtId="0" fontId="8" fillId="0" borderId="0" xfId="0" applyFont="1"/>
    <xf numFmtId="164" fontId="0" fillId="0" borderId="0" xfId="1" applyNumberFormat="1" applyFont="1" applyBorder="1"/>
    <xf numFmtId="164" fontId="0" fillId="0" borderId="0" xfId="1" applyNumberFormat="1" applyFont="1"/>
    <xf numFmtId="164" fontId="4" fillId="0" borderId="0" xfId="1" applyNumberFormat="1" applyFont="1" applyBorder="1" applyAlignment="1">
      <alignment horizontal="center" vertical="center"/>
    </xf>
    <xf numFmtId="164" fontId="1" fillId="0" borderId="0" xfId="1" applyNumberFormat="1" applyFont="1" applyBorder="1" applyAlignment="1">
      <alignment vertical="center"/>
    </xf>
    <xf numFmtId="164" fontId="10" fillId="0" borderId="0" xfId="1" applyNumberFormat="1" applyFont="1" applyBorder="1" applyAlignment="1">
      <alignment vertical="center"/>
    </xf>
    <xf numFmtId="164" fontId="9" fillId="0" borderId="0" xfId="1" applyNumberFormat="1" applyFont="1" applyBorder="1"/>
    <xf numFmtId="164" fontId="11" fillId="0" borderId="0" xfId="1" applyNumberFormat="1" applyFont="1" applyBorder="1"/>
    <xf numFmtId="164" fontId="10" fillId="2" borderId="0" xfId="1" applyNumberFormat="1" applyFont="1" applyFill="1" applyBorder="1" applyAlignment="1">
      <alignment vertical="center"/>
    </xf>
    <xf numFmtId="164" fontId="11" fillId="0" borderId="0" xfId="1" applyNumberFormat="1" applyFont="1"/>
    <xf numFmtId="164" fontId="11" fillId="0" borderId="0" xfId="1" applyNumberFormat="1" applyFont="1" applyFill="1" applyBorder="1"/>
    <xf numFmtId="164" fontId="10" fillId="3" borderId="3" xfId="1" applyNumberFormat="1" applyFont="1" applyFill="1" applyBorder="1" applyAlignment="1">
      <alignment vertical="center"/>
    </xf>
    <xf numFmtId="164" fontId="12" fillId="0" borderId="0" xfId="1" applyNumberFormat="1" applyFont="1" applyBorder="1" applyAlignment="1">
      <alignment vertical="center"/>
    </xf>
    <xf numFmtId="164" fontId="10" fillId="0" borderId="0" xfId="1" applyNumberFormat="1" applyFont="1" applyBorder="1" applyAlignment="1">
      <alignment horizontal="left" vertical="center"/>
    </xf>
    <xf numFmtId="164" fontId="10" fillId="2" borderId="2" xfId="1" applyNumberFormat="1" applyFont="1" applyFill="1" applyBorder="1" applyAlignment="1">
      <alignment vertical="center"/>
    </xf>
    <xf numFmtId="164" fontId="10" fillId="2" borderId="1" xfId="1" applyNumberFormat="1" applyFont="1" applyFill="1" applyBorder="1" applyAlignment="1">
      <alignment vertical="center"/>
    </xf>
    <xf numFmtId="0" fontId="7" fillId="4" borderId="0" xfId="0" applyFont="1" applyFill="1" applyBorder="1" applyAlignment="1">
      <alignment horizontal="left"/>
    </xf>
    <xf numFmtId="0" fontId="0" fillId="4" borderId="0" xfId="0" applyFill="1" applyAlignment="1">
      <alignment horizontal="left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0000"/>
  </sheetPr>
  <dimension ref="A1:N30"/>
  <sheetViews>
    <sheetView tabSelected="1" workbookViewId="0">
      <selection activeCell="C27" sqref="C27"/>
    </sheetView>
  </sheetViews>
  <sheetFormatPr defaultRowHeight="15"/>
  <cols>
    <col min="1" max="1" width="72.28515625" customWidth="1"/>
    <col min="2" max="3" width="15" style="13" bestFit="1" customWidth="1"/>
    <col min="6" max="6" width="9.140625" customWidth="1"/>
    <col min="7" max="7" width="8.5703125" customWidth="1"/>
    <col min="11" max="11" width="12.140625" customWidth="1"/>
    <col min="12" max="12" width="3" bestFit="1" customWidth="1"/>
    <col min="13" max="13" width="24.7109375" bestFit="1" customWidth="1"/>
    <col min="14" max="14" width="26.140625" bestFit="1" customWidth="1"/>
  </cols>
  <sheetData>
    <row r="1" spans="1:14">
      <c r="M1" t="s">
        <v>26</v>
      </c>
      <c r="N1" s="11" t="s">
        <v>25</v>
      </c>
    </row>
    <row r="2" spans="1:14" ht="15" customHeight="1">
      <c r="A2" s="27" t="s">
        <v>24</v>
      </c>
      <c r="B2" s="14" t="s">
        <v>23</v>
      </c>
      <c r="C2" s="14" t="s">
        <v>23</v>
      </c>
    </row>
    <row r="3" spans="1:14" ht="15" customHeight="1">
      <c r="A3" s="28"/>
      <c r="B3" s="14" t="s">
        <v>22</v>
      </c>
      <c r="C3" s="14" t="s">
        <v>21</v>
      </c>
    </row>
    <row r="4" spans="1:14">
      <c r="A4" s="10" t="s">
        <v>20</v>
      </c>
      <c r="B4" s="12"/>
      <c r="C4" s="12"/>
    </row>
    <row r="5" spans="1:14">
      <c r="B5" s="15"/>
      <c r="C5" s="12"/>
    </row>
    <row r="6" spans="1:14">
      <c r="A6" s="6" t="s">
        <v>19</v>
      </c>
      <c r="B6" s="16">
        <v>37187885</v>
      </c>
      <c r="C6" s="18">
        <v>9150134</v>
      </c>
      <c r="L6">
        <v>1</v>
      </c>
      <c r="M6" t="e">
        <f ca="1">CONCATENATE("PR-",PullFirstLetters(SUBSTITUTE(SUBSTITUTE(SUBSTITUTE(SUBSTITUTE(SUBSTITUTE(A6, "/", ""), ":", ""), "(", ""), ")", ""), ",", "")  ),"-")&amp;TEXT(L6,"000")</f>
        <v>#NAME?</v>
      </c>
      <c r="N6" t="e">
        <f t="shared" ref="N6:N27" ca="1" si="0">CONCATENATE("PPA-",PullFirstLetters(SUBSTITUTE(SUBSTITUTE(SUBSTITUTE(SUBSTITUTE(SUBSTITUTE(A6, "/", ""), ":", ""), "(", ""), ")", ""), ",", "")  ),"-")&amp;TEXT(L6,"000")</f>
        <v>#NAME?</v>
      </c>
    </row>
    <row r="7" spans="1:14">
      <c r="A7" s="6" t="s">
        <v>18</v>
      </c>
      <c r="B7" s="18"/>
      <c r="C7" s="18"/>
      <c r="L7">
        <v>2</v>
      </c>
      <c r="M7" t="e">
        <f t="shared" ref="M7:M27" ca="1" si="1">CONCATENATE("PR-",PullFirstLetters(SUBSTITUTE(SUBSTITUTE(SUBSTITUTE(SUBSTITUTE(SUBSTITUTE(A7, "/", ""), ":", ""), "(", ""), ")", ""), ",", "")  ),"-")&amp;TEXT(L7,"000")</f>
        <v>#NAME?</v>
      </c>
      <c r="N7" t="e">
        <f t="shared" ca="1" si="0"/>
        <v>#NAME?</v>
      </c>
    </row>
    <row r="8" spans="1:14">
      <c r="A8" s="6" t="s">
        <v>17</v>
      </c>
      <c r="B8" s="18"/>
      <c r="C8" s="18"/>
      <c r="L8">
        <v>3</v>
      </c>
      <c r="M8" t="e">
        <f t="shared" ca="1" si="1"/>
        <v>#NAME?</v>
      </c>
      <c r="N8" t="e">
        <f t="shared" ca="1" si="0"/>
        <v>#NAME?</v>
      </c>
    </row>
    <row r="9" spans="1:14">
      <c r="A9" s="6" t="s">
        <v>16</v>
      </c>
      <c r="B9" s="18"/>
      <c r="C9" s="18"/>
      <c r="L9">
        <v>4</v>
      </c>
      <c r="M9" t="e">
        <f t="shared" ca="1" si="1"/>
        <v>#NAME?</v>
      </c>
      <c r="N9" t="e">
        <f t="shared" ca="1" si="0"/>
        <v>#NAME?</v>
      </c>
    </row>
    <row r="10" spans="1:14">
      <c r="A10" s="6" t="s">
        <v>15</v>
      </c>
      <c r="B10" s="18">
        <v>-25745201</v>
      </c>
      <c r="C10" s="18">
        <v>-3316437</v>
      </c>
      <c r="L10">
        <v>5</v>
      </c>
      <c r="M10" t="e">
        <f t="shared" ca="1" si="1"/>
        <v>#NAME?</v>
      </c>
      <c r="N10" t="e">
        <f t="shared" ca="1" si="0"/>
        <v>#NAME?</v>
      </c>
    </row>
    <row r="11" spans="1:14">
      <c r="A11" s="6" t="s">
        <v>14</v>
      </c>
      <c r="B11" s="16"/>
      <c r="C11" s="18"/>
      <c r="L11">
        <v>6</v>
      </c>
      <c r="M11" t="e">
        <f t="shared" ca="1" si="1"/>
        <v>#NAME?</v>
      </c>
      <c r="N11" t="e">
        <f t="shared" ca="1" si="0"/>
        <v>#NAME?</v>
      </c>
    </row>
    <row r="12" spans="1:14">
      <c r="A12" s="6" t="s">
        <v>13</v>
      </c>
      <c r="B12" s="19">
        <f>SUM(B13:B14)</f>
        <v>-5206899</v>
      </c>
      <c r="C12" s="19">
        <f>SUM(C13:C14)</f>
        <v>-2457255</v>
      </c>
      <c r="L12">
        <v>7</v>
      </c>
      <c r="M12" t="e">
        <f t="shared" ca="1" si="1"/>
        <v>#NAME?</v>
      </c>
      <c r="N12" t="e">
        <f t="shared" ca="1" si="0"/>
        <v>#NAME?</v>
      </c>
    </row>
    <row r="13" spans="1:14">
      <c r="A13" s="9" t="s">
        <v>12</v>
      </c>
      <c r="B13" s="20">
        <v>-4461781</v>
      </c>
      <c r="C13" s="20">
        <v>-1905275</v>
      </c>
      <c r="L13">
        <v>8</v>
      </c>
      <c r="M13" t="e">
        <f t="shared" ca="1" si="1"/>
        <v>#NAME?</v>
      </c>
      <c r="N13" t="e">
        <f t="shared" ca="1" si="0"/>
        <v>#NAME?</v>
      </c>
    </row>
    <row r="14" spans="1:14">
      <c r="A14" s="9" t="s">
        <v>11</v>
      </c>
      <c r="B14" s="16">
        <v>-745118</v>
      </c>
      <c r="C14" s="18">
        <v>-551980</v>
      </c>
      <c r="L14">
        <v>9</v>
      </c>
      <c r="M14" t="e">
        <f t="shared" ca="1" si="1"/>
        <v>#NAME?</v>
      </c>
      <c r="N14" t="e">
        <f t="shared" ca="1" si="0"/>
        <v>#NAME?</v>
      </c>
    </row>
    <row r="15" spans="1:14">
      <c r="A15" s="6" t="s">
        <v>10</v>
      </c>
      <c r="B15" s="16">
        <v>-1015473</v>
      </c>
      <c r="C15" s="18"/>
      <c r="L15">
        <v>10</v>
      </c>
      <c r="M15" t="e">
        <f t="shared" ca="1" si="1"/>
        <v>#NAME?</v>
      </c>
      <c r="N15" t="e">
        <f t="shared" ca="1" si="0"/>
        <v>#NAME?</v>
      </c>
    </row>
    <row r="16" spans="1:14">
      <c r="A16" s="6" t="s">
        <v>9</v>
      </c>
      <c r="B16" s="16">
        <v>-3317120</v>
      </c>
      <c r="C16" s="21">
        <v>-2198799</v>
      </c>
      <c r="L16">
        <v>11</v>
      </c>
      <c r="M16" t="e">
        <f t="shared" ca="1" si="1"/>
        <v>#NAME?</v>
      </c>
      <c r="N16" t="e">
        <f t="shared" ca="1" si="0"/>
        <v>#NAME?</v>
      </c>
    </row>
    <row r="17" spans="1:14">
      <c r="A17" s="7" t="s">
        <v>8</v>
      </c>
      <c r="B17" s="22">
        <f>SUM(B6:B12,B15:B16)</f>
        <v>1903192</v>
      </c>
      <c r="C17" s="22">
        <f>SUM(C6:C12,C15:C16)</f>
        <v>1177643</v>
      </c>
      <c r="L17">
        <v>12</v>
      </c>
      <c r="M17" t="e">
        <f t="shared" ca="1" si="1"/>
        <v>#NAME?</v>
      </c>
      <c r="N17" t="e">
        <f t="shared" ca="1" si="0"/>
        <v>#NAME?</v>
      </c>
    </row>
    <row r="18" spans="1:14">
      <c r="A18" s="4"/>
      <c r="B18" s="16"/>
      <c r="C18" s="16"/>
      <c r="M18" t="e">
        <f t="shared" ca="1" si="1"/>
        <v>#NAME?</v>
      </c>
      <c r="N18" t="e">
        <f t="shared" ca="1" si="0"/>
        <v>#NAME?</v>
      </c>
    </row>
    <row r="19" spans="1:14">
      <c r="A19" s="8" t="s">
        <v>7</v>
      </c>
      <c r="B19" s="23"/>
      <c r="C19" s="18"/>
      <c r="L19">
        <v>13</v>
      </c>
      <c r="M19" t="e">
        <f t="shared" ca="1" si="1"/>
        <v>#NAME?</v>
      </c>
      <c r="N19" t="e">
        <f t="shared" ca="1" si="0"/>
        <v>#NAME?</v>
      </c>
    </row>
    <row r="20" spans="1:14">
      <c r="A20" s="5" t="s">
        <v>6</v>
      </c>
      <c r="B20" s="16">
        <v>-611736</v>
      </c>
      <c r="C20" s="18"/>
      <c r="L20">
        <v>14</v>
      </c>
      <c r="M20" t="e">
        <f t="shared" ca="1" si="1"/>
        <v>#NAME?</v>
      </c>
      <c r="N20" t="e">
        <f t="shared" ca="1" si="0"/>
        <v>#NAME?</v>
      </c>
    </row>
    <row r="21" spans="1:14">
      <c r="A21" s="6" t="s">
        <v>5</v>
      </c>
      <c r="B21" s="16">
        <v>-35935</v>
      </c>
      <c r="C21" s="18"/>
      <c r="L21">
        <v>15</v>
      </c>
      <c r="M21" t="e">
        <f t="shared" ca="1" si="1"/>
        <v>#NAME?</v>
      </c>
      <c r="N21" t="e">
        <f t="shared" ca="1" si="0"/>
        <v>#NAME?</v>
      </c>
    </row>
    <row r="22" spans="1:14">
      <c r="A22" s="6" t="s">
        <v>4</v>
      </c>
      <c r="B22" s="16"/>
      <c r="C22" s="18"/>
      <c r="L22">
        <v>16</v>
      </c>
      <c r="M22" t="e">
        <f t="shared" ca="1" si="1"/>
        <v>#NAME?</v>
      </c>
      <c r="N22" t="e">
        <f t="shared" ca="1" si="0"/>
        <v>#NAME?</v>
      </c>
    </row>
    <row r="23" spans="1:14">
      <c r="A23" s="4" t="s">
        <v>3</v>
      </c>
      <c r="B23" s="22">
        <f>SUM(B20:B22)</f>
        <v>-647671</v>
      </c>
      <c r="C23" s="22">
        <f>SUM(C20:C22)</f>
        <v>0</v>
      </c>
      <c r="L23">
        <v>17</v>
      </c>
      <c r="M23" t="e">
        <f t="shared" ca="1" si="1"/>
        <v>#NAME?</v>
      </c>
      <c r="N23" t="e">
        <f t="shared" ca="1" si="0"/>
        <v>#NAME?</v>
      </c>
    </row>
    <row r="24" spans="1:14">
      <c r="A24" s="2"/>
      <c r="B24" s="24"/>
      <c r="C24" s="18"/>
      <c r="M24" t="e">
        <f t="shared" ca="1" si="1"/>
        <v>#NAME?</v>
      </c>
      <c r="N24" t="e">
        <f t="shared" ca="1" si="0"/>
        <v>#NAME?</v>
      </c>
    </row>
    <row r="25" spans="1:14" ht="15.75" thickBot="1">
      <c r="A25" s="2" t="s">
        <v>2</v>
      </c>
      <c r="B25" s="25">
        <f>B17+B23</f>
        <v>1255521</v>
      </c>
      <c r="C25" s="25">
        <f>C17+C23</f>
        <v>1177643</v>
      </c>
      <c r="L25">
        <v>18</v>
      </c>
      <c r="M25" t="e">
        <f t="shared" ca="1" si="1"/>
        <v>#NAME?</v>
      </c>
      <c r="N25" t="e">
        <f t="shared" ca="1" si="0"/>
        <v>#NAME?</v>
      </c>
    </row>
    <row r="26" spans="1:14">
      <c r="A26" s="3" t="s">
        <v>1</v>
      </c>
      <c r="B26" s="16">
        <v>195828</v>
      </c>
      <c r="C26" s="18">
        <v>176646</v>
      </c>
      <c r="L26">
        <v>19</v>
      </c>
      <c r="M26" t="e">
        <f t="shared" ca="1" si="1"/>
        <v>#NAME?</v>
      </c>
      <c r="N26" t="e">
        <f t="shared" ca="1" si="0"/>
        <v>#NAME?</v>
      </c>
    </row>
    <row r="27" spans="1:14" ht="15.75" thickBot="1">
      <c r="A27" s="2" t="s">
        <v>0</v>
      </c>
      <c r="B27" s="26">
        <f>B25-B26</f>
        <v>1059693</v>
      </c>
      <c r="C27" s="26">
        <f>C25-C26</f>
        <v>1000997</v>
      </c>
      <c r="L27">
        <v>20</v>
      </c>
      <c r="M27" t="e">
        <f t="shared" ca="1" si="1"/>
        <v>#NAME?</v>
      </c>
      <c r="N27" t="e">
        <f t="shared" ca="1" si="0"/>
        <v>#NAME?</v>
      </c>
    </row>
    <row r="28" spans="1:14" ht="15.75" thickTop="1">
      <c r="A28" s="1"/>
      <c r="B28" s="17"/>
      <c r="C28" s="17"/>
    </row>
    <row r="29" spans="1:14">
      <c r="A29" s="1"/>
      <c r="B29" s="12"/>
      <c r="C29" s="12"/>
    </row>
    <row r="30" spans="1:14">
      <c r="A30" s="1"/>
      <c r="B30" s="12"/>
      <c r="C30" s="12"/>
    </row>
  </sheetData>
  <mergeCells count="1">
    <mergeCell ref="A2:A3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PASH-sipas natyres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Kejvi Doko</dc:creator>
  <cp:lastModifiedBy>perdorues</cp:lastModifiedBy>
  <dcterms:created xsi:type="dcterms:W3CDTF">2018-06-20T15:30:23Z</dcterms:created>
  <dcterms:modified xsi:type="dcterms:W3CDTF">2019-05-28T13:32:10Z</dcterms:modified>
</cp:coreProperties>
</file>