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.m\Desktop\VITI 2023 (OLGA MITROKOSTA)\ECG 2023\BILANC 2022\DOREZUAR NE QKB 18.07.2023\"/>
    </mc:Choice>
  </mc:AlternateContent>
  <xr:revisionPtr revIDLastSave="0" documentId="13_ncr:1_{527ED2EE-88B0-4E18-8BD7-1FACFFA8D083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D44" i="18"/>
  <c r="D47" i="18"/>
  <c r="D42" i="18"/>
  <c r="B57" i="18"/>
  <c r="B44" i="18" l="1"/>
  <c r="B27" i="18"/>
  <c r="D27" i="18"/>
  <c r="D25" i="18"/>
  <c r="B25" i="18"/>
  <c r="B22" i="18"/>
  <c r="B19" i="18"/>
  <c r="D19" i="18"/>
  <c r="D22" i="18"/>
  <c r="D23" i="18"/>
  <c r="B42" i="18" l="1"/>
  <c r="D57" i="18" l="1"/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<sst xmlns="http://schemas.openxmlformats.org/spreadsheetml/2006/main" count="414" uniqueCount="271">
  <si>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</si>
  <si>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</si>
  <si>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</si>
  <si>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</si>
  <si>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</si>
  <si>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</si>
  <si>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</si>
  <si>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</si>
  <si>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</si>
  <si>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</si>
  <si>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</si>
  <si>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</si>
  <si>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</si>
  <si>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</si>
  <si>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</si>
  <si>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</si>
  <si>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</si>
  <si>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</si>
  <si>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</si>
  <si>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</si>
  <si>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</si>
  <si>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</si>
  <si>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</si>
  <si>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</si>
  <si>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</si>
  <si>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</si>
  <si>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</si>
  <si>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</si>
  <si>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</si>
  <si>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</si>
  <si>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</si>
  <si>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</si>
  <si>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</si>
  <si>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</si>
  <si>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</si>
  <si>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</si>
  <si>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</si>
  <si>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</si>
  <si>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</si>
  <si>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</si>
  <si>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</si>
  <si>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</si>
  <si>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</si>
  <si>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</si>
  <si>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</si>
  <si>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</si>
  <si>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</si>
  <si>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</si>
  <si>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</si>
  <si>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</si>
  <si>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</si>
  <si>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</si>
  <si>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</si>
  <si>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</si>
  <si>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</si>
  <si>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</si>
  <si>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</si>
  <si>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</si>
  <si>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</si>
  <si>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</si>
  <si>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</si>
  <si>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</si>
  <si>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</si>
  <si>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</si>
  <si>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</si>
  <si>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</si>
  <si>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</si>
  <si>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</si>
  <si>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</si>
  <si>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</si>
  <si>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</si>
  <si>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</si>
  <si>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</si>
  <si>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</si>
  <si>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</si>
  <si>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</si>
  <si>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</si>
  <si>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</si>
  <si>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</si>
  <si>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</si>
  <si>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</si>
  <si>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</si>
  <si>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</si>
  <si>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</si>
  <si>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</si>
  <si>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</si>
  <si>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</si>
  <si>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</si>
  <si>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</si>
  <si>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</si>
  <si>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</si>
  <si>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</si>
  <si>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</si>
  <si>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</si>
  <si>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</si>
  <si>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</si>
  <si>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</si>
  <si>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</si>
  <si>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</si>
  <si>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</si>
  <si>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</si>
  <si>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</si>
  <si>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</si>
  <si>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</si>
  <si>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</si>
  <si>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</si>
  <si>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</si>
  <si>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</si>
  <si>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</si>
  <si>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</si>
  <si>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</si>
  <si>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</si>
  <si>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</si>
  <si>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</si>
  <si>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</si>
  <si>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</si>
  <si>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</si>
  <si>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</si>
  <si>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</si>
  <si>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</si>
  <si>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</si>
  <si>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</si>
  <si>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</si>
  <si>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</si>
  <si>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</si>
  <si>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</si>
  <si>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</si>
  <si>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</si>
  <si>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</si>
  <si>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</si>
  <si>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</si>
  <si>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</si>
  <si>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</si>
  <si>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</si>
  <si>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</si>
  <si>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</si>
  <si>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</si>
  <si>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</si>
  <si>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</si>
  <si>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</si>
  <si>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</si>
  <si>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</si>
  <si>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</si>
  <si>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</si>
  <si>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</si>
  <si>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</si>
  <si>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</si>
  <si>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</si>
  <si>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</si>
  <si>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</si>
  <si>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</si>
  <si>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</si>
  <si>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</si>
  <si>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</si>
  <si>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</si>
  <si>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</si>
  <si>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</si>
  <si>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</si>
  <si>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</si>
  <si>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</si>
  <si>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</si>
  <si>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</si>
  <si>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</si>
  <si>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</si>
  <si>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</si>
  <si>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</si>
  <si>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</si>
  <si>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</si>
  <si>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</si>
  <si>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</si>
  <si>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</si>
  <si>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</si>
  <si>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</si>
  <si>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</si>
  <si>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</si>
  <si>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</si>
  <si>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</si>
  <si>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</si>
  <si>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</si>
  <si>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</si>
  <si>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</si>
  <si>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</si>
  <si>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</si>
  <si>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</si>
  <si>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</si>
  <si>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</si>
  <si>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</si>
  <si>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</si>
  <si>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</si>
  <si>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</si>
  <si>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</si>
  <si>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</si>
  <si>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</si>
  <si>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</si>
  <si>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</si>
  <si>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</si>
  <si>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</si>
  <si>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</si>
  <si>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</si>
  <si>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</si>
  <si>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</si>
  <si>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</si>
  <si>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</si>
  <si>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</si>
  <si>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</si>
  <si>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</si>
  <si>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</si>
  <si>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</si>
  <si>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</si>
  <si>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</si>
  <si>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</si>
  <si>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</si>
  <si>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</si>
  <si>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</si>
  <si>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</si>
  <si>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</si>
  <si>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</si>
  <si>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</si>
  <si>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</si>
  <si>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</si>
  <si>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</si>
  <si>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</si>
  <si>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</si>
  <si>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</si>
  <si>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</si>
  <si>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</si>
  <si>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</si>
  <si>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</si>
  <si>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</si>
  <si>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</si>
  <si>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</si>
  <si>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</si>
  <si>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</si>
  <si>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</si>
  <si>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</si>
  <si>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</si>
  <si>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</si>
  <si>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</si>
  <si>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</si>
  <si>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</si>
  <si>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</si>
  <si>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</si>
  <si>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</si>
  <si>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</si>
  <si>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</si>
  <si>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</si>
  <si>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</si>
  <si>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</si>
  <si>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</si>
  <si>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</si>
  <si>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</si>
  <si>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</si>
  <si>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</si>
  <si>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</si>
  <si>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</si>
  <si>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</si>
  <si>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</si>
  <si>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</si>
  <si>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</si>
  <si>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</si>
  <si>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</si>
  <si>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</si>
  <si>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</si>
  <si>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</si>
  <si>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</si>
  <si>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</si>
  <si>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</si>
  <si>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</si>
  <si>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</si>
  <si>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ENGINEERING CONSULTING GROUP SHPK</t>
  </si>
  <si>
    <t>M01308013C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</si>
</sst>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83" fillId="0" borderId="15" xfId="215" applyNumberFormat="1" applyFont="1" applyFill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K23" sqref="K23"/>
    </sheetView>
  </sheetViews>
  <sheetFormatPr defaultRowHeight="15"/>
  <cols>
    <col min="1" max="1" width="110.5703125" style="42" customWidth="1"/>
    <col min="2" max="2" width="15.7109375" style="81" customWidth="1"/>
    <col min="3" max="3" width="2.7109375" style="81" customWidth="1"/>
    <col min="4" max="4" width="15.7109375" style="8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4"/>
      <c r="F6" s="42"/>
    </row>
    <row r="7" spans="1:6">
      <c r="A7" s="44"/>
      <c r="B7" s="83" t="s">
        <v>212</v>
      </c>
      <c r="C7" s="83"/>
      <c r="D7" s="83" t="s">
        <v>213</v>
      </c>
      <c r="E7" s="54"/>
      <c r="F7" s="42"/>
    </row>
    <row r="8" spans="1:6">
      <c r="A8" s="45"/>
      <c r="B8" s="84"/>
      <c r="C8" s="85"/>
      <c r="D8" s="84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267</v>
      </c>
    </row>
    <row r="10" spans="1:6">
      <c r="A10" s="60" t="s">
        <v>259</v>
      </c>
      <c r="B10" s="61">
        <v>6549755</v>
      </c>
      <c r="C10" s="49"/>
      <c r="D10" s="61">
        <v>21383570</v>
      </c>
      <c r="E10" s="48"/>
      <c r="F10" s="79" t="s">
        <v>264</v>
      </c>
    </row>
    <row r="11" spans="1:6">
      <c r="A11" s="60" t="s">
        <v>261</v>
      </c>
      <c r="B11" s="61"/>
      <c r="C11" s="49"/>
      <c r="D11" s="61"/>
      <c r="E11" s="48"/>
      <c r="F11" s="79" t="s">
        <v>265</v>
      </c>
    </row>
    <row r="12" spans="1:6">
      <c r="A12" s="60" t="s">
        <v>262</v>
      </c>
      <c r="B12" s="61"/>
      <c r="C12" s="49"/>
      <c r="D12" s="61"/>
      <c r="E12" s="48"/>
      <c r="F12" s="79" t="s">
        <v>265</v>
      </c>
    </row>
    <row r="13" spans="1:6">
      <c r="A13" s="60" t="s">
        <v>263</v>
      </c>
      <c r="B13" s="61"/>
      <c r="C13" s="49"/>
      <c r="D13" s="61"/>
      <c r="E13" s="48"/>
      <c r="F13" s="79" t="s">
        <v>265</v>
      </c>
    </row>
    <row r="14" spans="1:6">
      <c r="A14" s="60" t="s">
        <v>260</v>
      </c>
      <c r="B14" s="61"/>
      <c r="C14" s="49"/>
      <c r="D14" s="61"/>
      <c r="E14" s="48"/>
      <c r="F14" s="79" t="s">
        <v>266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f>-947828</f>
        <v>-947828</v>
      </c>
      <c r="C19" s="49"/>
      <c r="D19" s="61">
        <f>-2646468</f>
        <v>-2646468</v>
      </c>
      <c r="E19" s="48"/>
      <c r="F19" s="42"/>
    </row>
    <row r="20" spans="1:6">
      <c r="A20" s="60" t="s">
        <v>244</v>
      </c>
      <c r="B20" s="61"/>
      <c r="C20" s="49"/>
      <c r="D20" s="61"/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245</v>
      </c>
      <c r="B22" s="61">
        <f>-1300000</f>
        <v>-1300000</v>
      </c>
      <c r="C22" s="49"/>
      <c r="D22" s="61">
        <f>-5128672</f>
        <v>-5128672</v>
      </c>
      <c r="E22" s="48"/>
      <c r="F22" s="42"/>
    </row>
    <row r="23" spans="1:6">
      <c r="A23" s="60" t="s">
        <v>246</v>
      </c>
      <c r="B23" s="61">
        <v>-932868</v>
      </c>
      <c r="C23" s="49"/>
      <c r="D23" s="61">
        <f>-955244</f>
        <v>-955244</v>
      </c>
      <c r="E23" s="48"/>
      <c r="F23" s="42"/>
    </row>
    <row r="24" spans="1:6">
      <c r="A24" s="60" t="s">
        <v>248</v>
      </c>
      <c r="B24" s="61"/>
      <c r="C24" s="49"/>
      <c r="D24" s="61"/>
      <c r="E24" s="48"/>
      <c r="F24" s="42"/>
    </row>
    <row r="25" spans="1:6">
      <c r="A25" s="43" t="s">
        <v>220</v>
      </c>
      <c r="B25" s="61">
        <f>-3142</f>
        <v>-3142</v>
      </c>
      <c r="C25" s="49"/>
      <c r="D25" s="61">
        <f>-2930</f>
        <v>-2930</v>
      </c>
      <c r="E25" s="48"/>
      <c r="F25" s="42"/>
    </row>
    <row r="26" spans="1:6">
      <c r="A26" s="43" t="s">
        <v>235</v>
      </c>
      <c r="B26" s="61"/>
      <c r="C26" s="49"/>
      <c r="D26" s="61"/>
      <c r="E26" s="48"/>
      <c r="F26" s="42"/>
    </row>
    <row r="27" spans="1:6">
      <c r="A27" s="43" t="s">
        <v>221</v>
      </c>
      <c r="B27" s="61">
        <f>-3125888</f>
        <v>-3125888</v>
      </c>
      <c r="C27" s="49"/>
      <c r="D27" s="61">
        <f>-11346876</f>
        <v>-11346876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249</v>
      </c>
      <c r="B29" s="61"/>
      <c r="C29" s="49"/>
      <c r="D29" s="61"/>
      <c r="E29" s="48"/>
      <c r="F29" s="42"/>
    </row>
    <row r="30" spans="1:6" ht="15" customHeight="1">
      <c r="A30" s="60" t="s">
        <v>247</v>
      </c>
      <c r="B30" s="61"/>
      <c r="C30" s="49"/>
      <c r="D30" s="61"/>
      <c r="E30" s="48"/>
      <c r="F30" s="42"/>
    </row>
    <row r="31" spans="1:6" ht="15" customHeight="1">
      <c r="A31" s="60" t="s">
        <v>256</v>
      </c>
      <c r="B31" s="61"/>
      <c r="C31" s="49"/>
      <c r="D31" s="61"/>
      <c r="E31" s="48"/>
      <c r="F31" s="42"/>
    </row>
    <row r="32" spans="1:6" ht="15" customHeight="1">
      <c r="A32" s="60" t="s">
        <v>250</v>
      </c>
      <c r="B32" s="61"/>
      <c r="C32" s="49"/>
      <c r="D32" s="61"/>
      <c r="E32" s="48"/>
      <c r="F32" s="42"/>
    </row>
    <row r="33" spans="1:6" ht="15" customHeight="1">
      <c r="A33" s="60" t="s">
        <v>255</v>
      </c>
      <c r="B33" s="61"/>
      <c r="C33" s="49"/>
      <c r="D33" s="61"/>
      <c r="E33" s="48"/>
      <c r="F33" s="42"/>
    </row>
    <row r="34" spans="1:6" ht="15" customHeight="1">
      <c r="A34" s="60" t="s">
        <v>251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252</v>
      </c>
      <c r="B37" s="61"/>
      <c r="C37" s="49"/>
      <c r="D37" s="61"/>
      <c r="E37" s="48"/>
      <c r="F37" s="42"/>
    </row>
    <row r="38" spans="1:6">
      <c r="A38" s="60" t="s">
        <v>254</v>
      </c>
      <c r="B38" s="61"/>
      <c r="C38" s="49"/>
      <c r="D38" s="61"/>
      <c r="E38" s="48"/>
      <c r="F38" s="42"/>
    </row>
    <row r="39" spans="1:6">
      <c r="A39" s="60" t="s">
        <v>253</v>
      </c>
      <c r="B39" s="61"/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257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ROUND(SUM(B9:B41),0)</f>
        <v>240029</v>
      </c>
      <c r="C42" s="52"/>
      <c r="D42" s="51">
        <f>SUM(D9:D41)</f>
        <v>1303380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f>-36004</f>
        <v>-36004</v>
      </c>
      <c r="C44" s="49"/>
      <c r="D44" s="61">
        <f>-195507</f>
        <v>-195507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240</v>
      </c>
      <c r="B47" s="64">
        <f>SUM(B42:B46)</f>
        <v>204025</v>
      </c>
      <c r="C47" s="55"/>
      <c r="D47" s="64">
        <f>SUM(D42:D46)</f>
        <v>1107873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241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242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243</v>
      </c>
      <c r="B57" s="73">
        <f>(B47+B55)</f>
        <v>204025</v>
      </c>
      <c r="C57" s="74"/>
      <c r="D57" s="86">
        <f>D47+D55</f>
        <v>1107873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7"/>
      <c r="C62" s="87"/>
      <c r="D62" s="87"/>
      <c r="E62" s="58"/>
      <c r="F62" s="39"/>
    </row>
    <row r="63" spans="1:6">
      <c r="A63" s="38"/>
      <c r="B63" s="87"/>
      <c r="C63" s="87"/>
      <c r="D63" s="87"/>
      <c r="E63" s="58"/>
      <c r="F63" s="39"/>
    </row>
    <row r="64" spans="1:6">
      <c r="A64" s="40" t="s">
        <v>258</v>
      </c>
      <c r="B64" s="87"/>
      <c r="C64" s="87"/>
      <c r="D64" s="87"/>
      <c r="E64" s="58"/>
      <c r="F64" s="39"/>
    </row>
    <row r="65" spans="1:6">
      <c r="A65" s="76"/>
      <c r="B65" s="88"/>
      <c r="C65" s="88"/>
      <c r="D65" s="88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Olga Mitrokosta</cp:lastModifiedBy>
  <cp:lastPrinted>2016-10-03T09:59:38Z</cp:lastPrinted>
  <dcterms:created xsi:type="dcterms:W3CDTF">2012-01-19T09:31:29Z</dcterms:created>
  <dcterms:modified xsi:type="dcterms:W3CDTF">2023-07-20T08:12:28Z</dcterms:modified>
</cp:coreProperties>
</file>