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cs\Desktop\qkb 2023\"/>
    </mc:Choice>
  </mc:AlternateContent>
  <bookViews>
    <workbookView xWindow="0" yWindow="0" windowWidth="28800" windowHeight="120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4" i="18" l="1"/>
  <c r="B47" i="18" l="1"/>
  <c r="D44" i="18"/>
  <c r="D37" i="18"/>
  <c r="B37" i="18"/>
  <c r="D27" i="18"/>
  <c r="B27" i="18"/>
  <c r="D26" i="18"/>
  <c r="B26" i="18"/>
  <c r="D23" i="18"/>
  <c r="B23" i="18"/>
  <c r="D22" i="18"/>
  <c r="B22" i="18"/>
  <c r="D19" i="18"/>
  <c r="B19" i="18"/>
  <c r="B42" i="18" l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<sst xmlns="http://schemas.openxmlformats.org/spreadsheetml/2006/main" count="414" uniqueCount="271">
  <si>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</si>
  <si>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</si>
  <si>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</si>
  <si>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</si>
  <si>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</si>
  <si>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</si>
  <si>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</si>
  <si>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</si>
  <si>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</si>
  <si>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</si>
  <si>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</si>
  <si>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</si>
  <si>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</si>
  <si>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</si>
  <si>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</si>
  <si>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</si>
  <si>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</si>
  <si>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</si>
  <si>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</si>
  <si>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</si>
  <si>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</si>
  <si>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</si>
  <si>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</si>
  <si>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</si>
  <si>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</si>
  <si>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</si>
  <si>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</si>
  <si>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</si>
  <si>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</si>
  <si>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</si>
  <si>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</si>
  <si>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</si>
  <si>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</si>
  <si>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</si>
  <si>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</si>
  <si>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</si>
  <si>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</si>
  <si>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</si>
  <si>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</si>
  <si>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</si>
  <si>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</si>
  <si>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</si>
  <si>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</si>
  <si>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</si>
  <si>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</si>
  <si>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</si>
  <si>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</si>
  <si>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</si>
  <si>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</si>
  <si>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</si>
  <si>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</si>
  <si>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</si>
  <si>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</si>
  <si>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</si>
  <si>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</si>
  <si>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</si>
  <si>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</si>
  <si>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</si>
  <si>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</si>
  <si>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</si>
  <si>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</si>
  <si>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</si>
  <si>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</si>
  <si>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</si>
  <si>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</si>
  <si>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</si>
  <si>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</si>
  <si>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</si>
  <si>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</si>
  <si>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</si>
  <si>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</si>
  <si>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</si>
  <si>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</si>
  <si>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</si>
  <si>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</si>
  <si>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</si>
  <si>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</si>
  <si>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</si>
  <si>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</si>
  <si>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</si>
  <si>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</si>
  <si>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</si>
  <si>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</si>
  <si>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</si>
  <si>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</si>
  <si>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</si>
  <si>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</si>
  <si>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</si>
  <si>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</si>
  <si>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</si>
  <si>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</si>
  <si>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</si>
  <si>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</si>
  <si>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</si>
  <si>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</si>
  <si>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</si>
  <si>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</si>
  <si>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</si>
  <si>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</si>
  <si>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</si>
  <si>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</si>
  <si>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</si>
  <si>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</si>
  <si>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</si>
  <si>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</si>
  <si>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</si>
  <si>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</si>
  <si>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</si>
  <si>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</si>
  <si>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</si>
  <si>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</si>
  <si>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</si>
  <si>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</si>
  <si>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</si>
  <si>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</si>
  <si>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</si>
  <si>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</si>
  <si>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</si>
  <si>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</si>
  <si>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</si>
  <si>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</si>
  <si>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</si>
  <si>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</si>
  <si>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</si>
  <si>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</si>
  <si>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</si>
  <si>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</si>
  <si>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</si>
  <si>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</si>
  <si>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</si>
  <si>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</si>
  <si>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</si>
  <si>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</si>
  <si>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</si>
  <si>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</si>
  <si>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</si>
  <si>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</si>
  <si>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</si>
  <si>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</si>
  <si>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</si>
  <si>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</si>
  <si>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</si>
  <si>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</si>
  <si>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</si>
  <si>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</si>
  <si>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</si>
  <si>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</si>
  <si>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</si>
  <si>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</si>
  <si>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</si>
  <si>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</si>
  <si>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</si>
  <si>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</si>
  <si>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</si>
  <si>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</si>
  <si>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</si>
  <si>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</si>
  <si>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</si>
  <si>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</si>
  <si>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</si>
  <si>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</si>
  <si>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</si>
  <si>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</si>
  <si>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</si>
  <si>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</si>
  <si>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</si>
  <si>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</si>
  <si>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</si>
  <si>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</si>
  <si>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</si>
  <si>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</si>
  <si>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</si>
  <si>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</si>
  <si>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</si>
  <si>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</si>
  <si>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</si>
  <si>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</si>
  <si>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</si>
  <si>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</si>
  <si>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</si>
  <si>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</si>
  <si>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</si>
  <si>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</si>
  <si>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</si>
  <si>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</si>
  <si>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</si>
  <si>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</si>
  <si>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</si>
  <si>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</si>
  <si>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</si>
  <si>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</si>
  <si>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</si>
  <si>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</si>
  <si>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</si>
  <si>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</si>
  <si>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</si>
  <si>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</si>
  <si>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</si>
  <si>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</si>
  <si>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</si>
  <si>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</si>
  <si>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</si>
  <si>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</si>
  <si>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</si>
  <si>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</si>
  <si>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</si>
  <si>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</si>
  <si>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</si>
  <si>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</si>
  <si>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</si>
  <si>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</si>
  <si>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</si>
  <si>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</si>
  <si>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</si>
  <si>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</si>
  <si>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</si>
  <si>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</si>
  <si>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</si>
  <si>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</si>
  <si>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</si>
  <si>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</si>
  <si>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</si>
  <si>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</si>
  <si>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</si>
  <si>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</si>
  <si>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</si>
  <si>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</si>
  <si>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</si>
  <si>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</si>
  <si>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</si>
  <si>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</si>
  <si>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</si>
  <si>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</si>
  <si>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</si>
  <si>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</si>
  <si>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</si>
  <si>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</si>
  <si>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</si>
  <si>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</si>
  <si>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</si>
  <si>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</si>
  <si>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</si>
  <si>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</si>
  <si>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</si>
  <si>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</si>
  <si>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</si>
  <si>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</si>
  <si>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</si>
  <si>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</si>
  <si>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</si>
  <si>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</si>
  <si>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</si>
  <si>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</si>
  <si>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</si>
  <si>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</si>
  <si>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</si>
  <si>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</si>
  <si>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</si>
  <si>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</si>
  <si>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</si>
  <si>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</si>
  <si>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</si>
  <si>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</si>
  <si>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</si>
  <si>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</si>
  <si>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</si>
  <si>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</si>
  <si>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</si>
  <si>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SH.A.UJESJELLES KANALIZIME Lezhe</t>
  </si>
  <si>
    <t>NIPT J68007501M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</si>
  <si>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(Te ardhura nga kembimet valutore))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</si>
</sst>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9" zoomScaleNormal="100" workbookViewId="0">
      <selection activeCell="P77" sqref="P7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207091861</v>
      </c>
      <c r="C10" s="52"/>
      <c r="D10" s="64">
        <v>198721767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13589853</v>
      </c>
      <c r="C14" s="52"/>
      <c r="D14" s="64">
        <v>15486379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129723847</v>
      </c>
      <c r="C17" s="52"/>
      <c r="D17" s="64">
        <v>142462888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f>-10245999</f>
        <v>-10245999</v>
      </c>
      <c r="C19" s="52"/>
      <c r="D19" s="64">
        <f>-8340094</f>
        <v>-8340094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f>-75388557</f>
        <v>-75388557</v>
      </c>
      <c r="C22" s="52"/>
      <c r="D22" s="64">
        <f>-72661357</f>
        <v>-72661357</v>
      </c>
      <c r="E22" s="51"/>
      <c r="F22" s="42"/>
    </row>
    <row r="23" spans="1:6">
      <c r="A23" s="63" t="s">
        <v>246</v>
      </c>
      <c r="B23" s="64">
        <f>-12619953</f>
        <v>-12619953</v>
      </c>
      <c r="C23" s="52"/>
      <c r="D23" s="64">
        <f>-12150294</f>
        <v>-12150294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f>-188472930</f>
        <v>-188472930</v>
      </c>
      <c r="C26" s="52"/>
      <c r="D26" s="64">
        <f>-204568890</f>
        <v>-204568890</v>
      </c>
      <c r="E26" s="51"/>
      <c r="F26" s="42"/>
    </row>
    <row r="27" spans="1:6">
      <c r="A27" s="45" t="s">
        <v>221</v>
      </c>
      <c r="B27" s="64">
        <f>-85266245</f>
        <v>-85266245</v>
      </c>
      <c r="C27" s="52"/>
      <c r="D27" s="64">
        <f>-54742008</f>
        <v>-54742008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f>-8527289</f>
        <v>-8527289</v>
      </c>
      <c r="C37" s="52"/>
      <c r="D37" s="64">
        <f>-9132378</f>
        <v>-9132378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270</v>
      </c>
      <c r="B41" s="64">
        <v>32020562</v>
      </c>
      <c r="C41" s="52"/>
      <c r="D41" s="64">
        <v>6150066</v>
      </c>
      <c r="E41" s="51"/>
      <c r="F41" s="42"/>
    </row>
    <row r="42" spans="1:6">
      <c r="A42" s="45" t="s">
        <v>224</v>
      </c>
      <c r="B42" s="54">
        <f>SUM(B9:B41)</f>
        <v>1905150</v>
      </c>
      <c r="C42" s="55"/>
      <c r="D42" s="54">
        <f>SUM(D9:D41)</f>
        <v>1226079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f>-604229</f>
        <v>-604229</v>
      </c>
      <c r="C44" s="52"/>
      <c r="D44" s="64">
        <f>-336912</f>
        <v>-336912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1300921</v>
      </c>
      <c r="C47" s="58"/>
      <c r="D47" s="67">
        <f>SUM(D42:D46)</f>
        <v>889167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1300921</v>
      </c>
      <c r="C57" s="77"/>
      <c r="D57" s="76">
        <f>D47+D55</f>
        <v>889167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2023-04-20T10:47:11Z</dcterms:modified>
</cp:coreProperties>
</file>