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A Raporte\DDB\2022\PF DDB 2022\"/>
    </mc:Choice>
  </mc:AlternateContent>
  <xr:revisionPtr revIDLastSave="0" documentId="8_{3444D654-D642-4D83-B1FC-A475196C2587}" xr6:coauthVersionLast="45" xr6:coauthVersionMax="45" xr10:uidLastSave="{00000000-0000-0000-0000-000000000000}"/>
  <bookViews>
    <workbookView xWindow="555" yWindow="480" windowWidth="12060" windowHeight="1413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8" l="1"/>
  <c r="B22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<sst xmlns="http://schemas.openxmlformats.org/spreadsheetml/2006/main" count="418" uniqueCount="269">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</sst>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61" borderId="0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F65" sqref="F65"/>
    </sheetView>
  </sheetViews>
  <sheetFormatPr defaultRowHeight="15"/>
  <cols>
    <col min="1" max="1" width="39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1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36464106</v>
      </c>
      <c r="C10" s="44"/>
      <c r="D10" s="50">
        <v>30623470</v>
      </c>
      <c r="E10" s="43"/>
      <c r="F10" s="62" t="s">
        <v>266</v>
      </c>
    </row>
    <row r="11" spans="1:6">
      <c r="A11" s="49" t="s">
        <v>261</v>
      </c>
      <c r="B11" s="50"/>
      <c r="C11" s="44"/>
      <c r="D11" s="50"/>
      <c r="E11" s="43"/>
      <c r="F11" s="62" t="s">
        <v>267</v>
      </c>
    </row>
    <row r="12" spans="1:6">
      <c r="A12" s="49" t="s">
        <v>262</v>
      </c>
      <c r="B12" s="50"/>
      <c r="C12" s="44"/>
      <c r="D12" s="50"/>
      <c r="E12" s="43"/>
      <c r="F12" s="62" t="s">
        <v>267</v>
      </c>
    </row>
    <row r="13" spans="1:6">
      <c r="A13" s="49" t="s">
        <v>263</v>
      </c>
      <c r="B13" s="50"/>
      <c r="C13" s="44"/>
      <c r="D13" s="50"/>
      <c r="E13" s="43"/>
      <c r="F13" s="62" t="s">
        <v>267</v>
      </c>
    </row>
    <row r="14" spans="1:6" ht="30">
      <c r="A14" s="49" t="s">
        <v>264</v>
      </c>
      <c r="B14" s="50"/>
      <c r="C14" s="44"/>
      <c r="D14" s="50">
        <v>308334</v>
      </c>
      <c r="E14" s="43"/>
      <c r="F14" s="62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 ht="30">
      <c r="A18" s="52" t="s">
        <v>216</v>
      </c>
      <c r="B18" s="50">
        <v>-24986303</v>
      </c>
      <c r="C18" s="44"/>
      <c r="D18" s="50">
        <v>-13828466</v>
      </c>
      <c r="E18" s="43"/>
      <c r="F18" s="36"/>
    </row>
    <row r="19" spans="1:6">
      <c r="A19" s="52" t="s">
        <v>232</v>
      </c>
      <c r="B19" s="50">
        <v>-886939</v>
      </c>
      <c r="C19" s="44"/>
      <c r="D19" s="50">
        <v>-2066374</v>
      </c>
      <c r="E19" s="43"/>
      <c r="F19" s="36"/>
    </row>
    <row r="20" spans="1:6">
      <c r="A20" s="52" t="s">
        <v>233</v>
      </c>
      <c r="B20" s="50">
        <v>-7397113</v>
      </c>
      <c r="C20" s="44"/>
      <c r="D20" s="50">
        <v>-10068619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f>-308084-2836268</f>
        <v>-3144352</v>
      </c>
      <c r="C22" s="44"/>
      <c r="D22" s="50">
        <f>-1000000-3561826</f>
        <v>-4561826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3" t="s">
        <v>214</v>
      </c>
      <c r="B27" s="50">
        <v>212142</v>
      </c>
      <c r="C27" s="44"/>
      <c r="D27" s="50">
        <v>138898</v>
      </c>
      <c r="E27" s="43"/>
      <c r="F27" s="36"/>
    </row>
    <row r="28" spans="1:6" ht="15" customHeight="1">
      <c r="A28" s="53" t="s">
        <v>217</v>
      </c>
      <c r="B28" s="57">
        <f>SUM(B10:B22,B24:B27)</f>
        <v>261541</v>
      </c>
      <c r="C28" s="44"/>
      <c r="D28" s="57">
        <f>SUM(D10:D22,D24:D27)</f>
        <v>545417</v>
      </c>
      <c r="E28" s="43"/>
      <c r="F28" s="36"/>
    </row>
    <row r="29" spans="1:6" ht="15" customHeight="1">
      <c r="A29" s="52" t="s">
        <v>26</v>
      </c>
      <c r="B29" s="50">
        <v>-93399</v>
      </c>
      <c r="C29" s="44"/>
      <c r="D29" s="50">
        <v>-400699</v>
      </c>
      <c r="E29" s="43"/>
      <c r="F29" s="36"/>
    </row>
    <row r="30" spans="1:6" ht="15" customHeight="1">
      <c r="A30" s="53" t="s">
        <v>239</v>
      </c>
      <c r="B30" s="57">
        <f>SUM(B28:B29)</f>
        <v>168142</v>
      </c>
      <c r="C30" s="45"/>
      <c r="D30" s="57">
        <f>SUM(D28:D29)</f>
        <v>144718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168142</v>
      </c>
      <c r="C35" s="48"/>
      <c r="D35" s="58">
        <f>D30+D33</f>
        <v>144718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>
        <v>135715</v>
      </c>
      <c r="C38" s="44"/>
      <c r="D38" s="50">
        <v>140716</v>
      </c>
      <c r="E38" s="43"/>
      <c r="F38" s="36"/>
    </row>
    <row r="39" spans="1:6">
      <c r="A39" s="52" t="s">
        <v>244</v>
      </c>
      <c r="B39" s="50">
        <v>32427</v>
      </c>
      <c r="C39" s="44"/>
      <c r="D39" s="50">
        <v>4002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168142</v>
      </c>
      <c r="D50" s="59">
        <f>D35</f>
        <v>144718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43.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168142</v>
      </c>
      <c r="D71" s="60">
        <f>D69+D50</f>
        <v>144718</v>
      </c>
    </row>
    <row r="72" spans="1:4" ht="15.75" thickTop="1">
      <c r="A72" s="52"/>
    </row>
    <row r="73" spans="1:4" ht="30">
      <c r="A73" s="54" t="s">
        <v>222</v>
      </c>
    </row>
    <row r="74" spans="1:4">
      <c r="A74" s="52" t="s">
        <v>243</v>
      </c>
      <c r="B74" s="64">
        <v>135715</v>
      </c>
      <c r="D74" s="64">
        <v>140716</v>
      </c>
    </row>
    <row r="75" spans="1:4">
      <c r="A75" s="52" t="s">
        <v>244</v>
      </c>
      <c r="B75" s="64">
        <v>32427</v>
      </c>
      <c r="D75" s="64">
        <v>4002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2023-07-31T07:37:53Z</dcterms:modified>
</cp:coreProperties>
</file>