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rmatet e bilanceve per QKB per vitin 2019\"/>
    </mc:Choice>
  </mc:AlternateContent>
  <bookViews>
    <workbookView xWindow="0" yWindow="0" windowWidth="17115" windowHeight="7950" tabRatio="705"/>
  </bookViews>
  <sheets>
    <sheet name="Pasqyra e Pozicionit Financiar" sheetId="2" r:id="rId1"/>
    <sheet name="PASH-sipas natyres" sheetId="6" r:id="rId2"/>
    <sheet name="PASH-sipas funksionit" sheetId="7" r:id="rId3"/>
    <sheet name="Pasqyra CashFlow-direkte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7" l="1"/>
  <c r="C10" i="7"/>
  <c r="C27" i="6"/>
  <c r="C13" i="7" l="1"/>
  <c r="B13" i="7"/>
  <c r="C18" i="7"/>
  <c r="B18" i="7"/>
  <c r="B25" i="7" l="1"/>
  <c r="C13" i="6"/>
  <c r="B64" i="2"/>
  <c r="C64" i="2"/>
  <c r="C22" i="8" l="1"/>
  <c r="C14" i="8"/>
  <c r="C33" i="8" l="1"/>
  <c r="B31" i="8" l="1"/>
  <c r="B22" i="8"/>
  <c r="B14" i="8"/>
  <c r="B33" i="8" l="1"/>
  <c r="B10" i="7"/>
  <c r="C60" i="2"/>
  <c r="B60" i="2"/>
  <c r="C70" i="2"/>
  <c r="B70" i="2"/>
  <c r="C55" i="2"/>
  <c r="B55" i="2"/>
  <c r="B62" i="2" s="1"/>
  <c r="C38" i="2"/>
  <c r="B38" i="2"/>
  <c r="C32" i="2"/>
  <c r="B32" i="2"/>
  <c r="C24" i="2"/>
  <c r="B24" i="2"/>
  <c r="C16" i="2"/>
  <c r="B16" i="2"/>
  <c r="C26" i="2" l="1"/>
  <c r="C62" i="2"/>
  <c r="C72" i="2" s="1"/>
  <c r="B43" i="2"/>
  <c r="B26" i="2"/>
  <c r="B72" i="2"/>
  <c r="C43" i="2"/>
  <c r="B27" i="7"/>
  <c r="C27" i="7"/>
  <c r="C28" i="7" s="1"/>
  <c r="C18" i="6"/>
  <c r="C26" i="6" s="1"/>
  <c r="B13" i="6"/>
  <c r="B18" i="6" s="1"/>
  <c r="B26" i="6" s="1"/>
  <c r="C29" i="7" l="1"/>
  <c r="B28" i="7"/>
  <c r="B29" i="7" s="1"/>
  <c r="B27" i="6"/>
  <c r="B28" i="6" s="1"/>
  <c r="C28" i="6"/>
  <c r="C45" i="2"/>
  <c r="B45" i="2"/>
</calcChain>
</file>

<file path=xl/sharedStrings.xml><?xml version="1.0" encoding="utf-8"?>
<sst xmlns="http://schemas.openxmlformats.org/spreadsheetml/2006/main" count="158" uniqueCount="127">
  <si>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</si>
  <si>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</si>
  <si>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</si>
  <si>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</si>
  <si>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</si>
  <si>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</si>
  <si>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</si>
  <si>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</si>
  <si>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</si>
  <si>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</si>
  <si>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</si>
  <si>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</si>
  <si>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</si>
  <si>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</si>
  <si>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</si>
  <si>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</si>
  <si>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</si>
  <si>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</si>
  <si>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</si>
  <si>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</si>
  <si>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</si>
  <si>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</si>
  <si>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</si>
  <si>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</si>
  <si>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</si>
  <si>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</si>
  <si>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</si>
  <si>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</si>
  <si>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</si>
  <si>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</si>
  <si>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</si>
  <si>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</si>
  <si>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</si>
  <si>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</si>
  <si>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</si>
  <si>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</si>
  <si>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</si>
  <si>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</si>
  <si>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</si>
  <si>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</si>
  <si>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</si>
  <si>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</si>
  <si>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</si>
  <si>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</si>
  <si>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</si>
  <si>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</si>
  <si>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</si>
  <si>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</si>
  <si>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</si>
  <si>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</si>
  <si>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</si>
  <si>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</si>
  <si>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</si>
  <si>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</si>
  <si>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</si>
  <si>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</si>
  <si>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</si>
  <si>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</si>
  <si>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</si>
  <si>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</si>
  <si>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</si>
  <si>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</si>
  <si>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</si>
  <si>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</si>
  <si>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</si>
  <si>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</si>
  <si>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</si>
  <si>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</si>
  <si>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</si>
  <si>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</si>
  <si>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</si>
  <si>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</si>
  <si>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</si>
  <si>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</si>
  <si>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</si>
  <si>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</si>
  <si>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</si>
  <si>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</si>
  <si>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</si>
  <si>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</si>
  <si>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</si>
  <si>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</si>
  <si>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</si>
  <si>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</si>
  <si>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</si>
  <si>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</si>
  <si>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</si>
  <si>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</si>
  <si>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</si>
  <si>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</si>
  <si>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Efekti i luhatjeve te kurseve te kembimit te mjeteve monetare</t>
  </si>
  <si>
    <t>Pasqyra e fluksit te mjeteve monetare (opsionale)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</si>
  <si>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</si>
  <si>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</si>
  <si>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</si>
  <si>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</si>
  <si>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</si>
  <si>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</si>
  <si>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</si>
  <si>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</si>
  <si>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</si>
  <si>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</si>
  <si>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</si>
  <si>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</si>
  <si>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</si>
  <si>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</si>
  <si>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</si>
  <si>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</si>
  <si>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</si>
  <si>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</si>
  <si>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</si>
  <si>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Kerkesa te arketueshme afatshkurtra kliente</t>
  </si>
  <si>
    <t>Te tjera aktive afatgjata Kliente</t>
  </si>
  <si>
    <t>Te tjera te ardhura/(shpenzime) financiare komisione bankare</t>
  </si>
  <si>
    <t>Raportuese 2019</t>
  </si>
  <si>
    <t>Para ardhese 2018</t>
  </si>
  <si>
    <t>Para ardhese          2018</t>
  </si>
  <si>
    <t>Raportuese     2019</t>
  </si>
  <si>
    <t xml:space="preserve">               ADMINISTRATOR</t>
  </si>
  <si>
    <t>Raportuese  2019</t>
  </si>
  <si>
    <t>Para ardhese  2018</t>
  </si>
  <si>
    <t>Te tjera detyrime afatshkurtra (kontribut pronari)</t>
  </si>
  <si>
    <t>QEMAL  SINA</t>
  </si>
  <si>
    <t>EURO  SINA SHPK</t>
  </si>
  <si>
    <t>L21620007F</t>
  </si>
  <si>
    <t xml:space="preserve">    QEMAL  SINA</t>
  </si>
  <si>
    <t>Te tjera aktive afatshkurtra (TATIM FITIMI +TVSH)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</si>
</sst>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12" fillId="0" borderId="0" xfId="0" applyFont="1" applyBorder="1" applyAlignment="1"/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4" fillId="0" borderId="0" xfId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/>
    <xf numFmtId="0" fontId="19" fillId="0" borderId="0" xfId="0" applyFont="1"/>
    <xf numFmtId="0" fontId="20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6" fillId="0" borderId="2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1" fillId="0" borderId="3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vertical="center"/>
    </xf>
    <xf numFmtId="0" fontId="0" fillId="0" borderId="2" xfId="0" applyFill="1" applyBorder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6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5" fillId="0" borderId="2" xfId="0" applyNumberFormat="1" applyFont="1" applyFill="1" applyBorder="1" applyAlignment="1" applyProtection="1">
      <alignment horizontal="left" indent="2"/>
    </xf>
    <xf numFmtId="0" fontId="15" fillId="0" borderId="2" xfId="0" applyNumberFormat="1" applyFont="1" applyFill="1" applyBorder="1" applyAlignment="1" applyProtection="1">
      <alignment horizontal="left" wrapText="1" indent="2"/>
    </xf>
    <xf numFmtId="0" fontId="16" fillId="0" borderId="2" xfId="0" applyNumberFormat="1" applyFont="1" applyFill="1" applyBorder="1" applyAlignment="1" applyProtection="1">
      <alignment wrapText="1"/>
    </xf>
    <xf numFmtId="0" fontId="16" fillId="0" borderId="2" xfId="1" applyFont="1" applyFill="1" applyBorder="1" applyAlignment="1">
      <alignment vertical="top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3" fontId="8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3" xfId="0" applyFont="1" applyBorder="1" applyAlignment="1"/>
    <xf numFmtId="0" fontId="12" fillId="0" borderId="5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78"/>
  <sheetViews>
    <sheetView tabSelected="1" workbookViewId="0">
      <pane xSplit="1" ySplit="5" topLeftCell="B48" activePane="bottomRight" state="frozen"/>
      <selection pane="topRight" activeCell="B1" sqref="B1"/>
      <selection pane="bottomLeft" activeCell="A4" sqref="A4"/>
      <selection pane="bottomRight" activeCell="C65" sqref="C65"/>
    </sheetView>
  </sheetViews>
  <sheetFormatPr defaultRowHeight="15" x14ac:dyDescent="0.25"/>
  <cols>
    <col min="1" max="1" width="49" customWidth="1"/>
    <col min="2" max="2" width="14" customWidth="1"/>
    <col min="3" max="3" width="17.28515625" customWidth="1"/>
  </cols>
  <sheetData>
    <row r="2" spans="1:4" ht="15.75" x14ac:dyDescent="0.25">
      <c r="A2" s="11" t="s">
        <v>123</v>
      </c>
    </row>
    <row r="3" spans="1:4" ht="15.75" x14ac:dyDescent="0.25">
      <c r="A3" s="12" t="s">
        <v>124</v>
      </c>
    </row>
    <row r="4" spans="1:4" ht="15" customHeight="1" x14ac:dyDescent="0.25">
      <c r="A4" s="75" t="s">
        <v>26</v>
      </c>
      <c r="B4" s="13" t="s">
        <v>0</v>
      </c>
      <c r="C4" s="17" t="s">
        <v>0</v>
      </c>
      <c r="D4" s="3"/>
    </row>
    <row r="5" spans="1:4" ht="19.5" customHeight="1" x14ac:dyDescent="0.25">
      <c r="A5" s="76"/>
      <c r="B5" s="15" t="s">
        <v>117</v>
      </c>
      <c r="C5" s="18" t="s">
        <v>116</v>
      </c>
      <c r="D5" s="3"/>
    </row>
    <row r="6" spans="1:4" x14ac:dyDescent="0.25">
      <c r="A6" s="8" t="s">
        <v>7</v>
      </c>
      <c r="B6" s="41"/>
      <c r="C6" s="44"/>
    </row>
    <row r="7" spans="1:4" x14ac:dyDescent="0.25">
      <c r="A7" s="8" t="s">
        <v>22</v>
      </c>
      <c r="B7" s="42"/>
      <c r="C7" s="45"/>
    </row>
    <row r="8" spans="1:4" x14ac:dyDescent="0.25">
      <c r="A8" s="8"/>
      <c r="B8" s="43"/>
      <c r="C8" s="46"/>
    </row>
    <row r="9" spans="1:4" x14ac:dyDescent="0.25">
      <c r="A9" s="21" t="s">
        <v>28</v>
      </c>
      <c r="B9" s="22"/>
      <c r="C9" s="22"/>
    </row>
    <row r="10" spans="1:4" x14ac:dyDescent="0.25">
      <c r="A10" s="23"/>
      <c r="B10" s="24"/>
      <c r="C10" s="24"/>
    </row>
    <row r="11" spans="1:4" x14ac:dyDescent="0.25">
      <c r="A11" s="21" t="s">
        <v>29</v>
      </c>
      <c r="B11" s="24"/>
      <c r="C11" s="24"/>
    </row>
    <row r="12" spans="1:4" x14ac:dyDescent="0.25">
      <c r="A12" s="25" t="s">
        <v>111</v>
      </c>
      <c r="B12" s="24"/>
      <c r="C12" s="24"/>
    </row>
    <row r="13" spans="1:4" x14ac:dyDescent="0.25">
      <c r="A13" s="25" t="s">
        <v>30</v>
      </c>
      <c r="B13" s="24"/>
      <c r="C13" s="24"/>
    </row>
    <row r="14" spans="1:4" x14ac:dyDescent="0.25">
      <c r="A14" s="25" t="s">
        <v>31</v>
      </c>
      <c r="B14" s="24"/>
      <c r="C14" s="24"/>
    </row>
    <row r="15" spans="1:4" x14ac:dyDescent="0.25">
      <c r="A15" s="26" t="s">
        <v>126</v>
      </c>
      <c r="B15" s="24"/>
      <c r="C15" s="24"/>
    </row>
    <row r="16" spans="1:4" x14ac:dyDescent="0.25">
      <c r="A16" s="27" t="s">
        <v>5</v>
      </c>
      <c r="B16" s="22">
        <f>SUM(B9:B15)</f>
        <v>0</v>
      </c>
      <c r="C16" s="22">
        <f>SUM(C9:C15)</f>
        <v>0</v>
      </c>
    </row>
    <row r="17" spans="1:3" x14ac:dyDescent="0.25">
      <c r="A17" s="23"/>
      <c r="B17" s="24"/>
      <c r="C17" s="24"/>
    </row>
    <row r="18" spans="1:3" x14ac:dyDescent="0.25">
      <c r="A18" s="21" t="s">
        <v>32</v>
      </c>
      <c r="B18" s="24"/>
      <c r="C18" s="24"/>
    </row>
    <row r="19" spans="1:3" x14ac:dyDescent="0.25">
      <c r="A19" s="25" t="s">
        <v>33</v>
      </c>
      <c r="B19" s="24"/>
      <c r="C19" s="24"/>
    </row>
    <row r="20" spans="1:3" x14ac:dyDescent="0.25">
      <c r="A20" s="25" t="s">
        <v>34</v>
      </c>
      <c r="B20" s="24">
        <v>0</v>
      </c>
      <c r="C20" s="24">
        <v>0</v>
      </c>
    </row>
    <row r="21" spans="1:3" x14ac:dyDescent="0.25">
      <c r="A21" s="25" t="s">
        <v>1</v>
      </c>
      <c r="B21" s="24"/>
      <c r="C21" s="24"/>
    </row>
    <row r="22" spans="1:3" x14ac:dyDescent="0.25">
      <c r="A22" s="25" t="s">
        <v>36</v>
      </c>
      <c r="B22" s="24">
        <v>0</v>
      </c>
      <c r="C22" s="24">
        <v>0</v>
      </c>
    </row>
    <row r="23" spans="1:3" x14ac:dyDescent="0.25">
      <c r="A23" s="25" t="s">
        <v>35</v>
      </c>
      <c r="B23" s="24"/>
      <c r="C23" s="24">
        <v>0</v>
      </c>
    </row>
    <row r="24" spans="1:3" x14ac:dyDescent="0.25">
      <c r="A24" s="27" t="s">
        <v>5</v>
      </c>
      <c r="B24" s="22">
        <f>SUM(B19:B23)</f>
        <v>0</v>
      </c>
      <c r="C24" s="22">
        <f>SUM(C19:C23)</f>
        <v>0</v>
      </c>
    </row>
    <row r="25" spans="1:3" x14ac:dyDescent="0.25">
      <c r="A25" s="27"/>
      <c r="B25" s="24"/>
      <c r="C25" s="24"/>
    </row>
    <row r="26" spans="1:3" x14ac:dyDescent="0.25">
      <c r="A26" s="27" t="s">
        <v>64</v>
      </c>
      <c r="B26" s="28">
        <f>B16+B24</f>
        <v>0</v>
      </c>
      <c r="C26" s="28">
        <f>C16+C24</f>
        <v>0</v>
      </c>
    </row>
    <row r="27" spans="1:3" x14ac:dyDescent="0.25">
      <c r="A27" s="29"/>
      <c r="B27" s="24"/>
      <c r="C27" s="24"/>
    </row>
    <row r="28" spans="1:3" x14ac:dyDescent="0.25">
      <c r="A28" s="30" t="s">
        <v>61</v>
      </c>
      <c r="B28" s="24"/>
      <c r="C28" s="24"/>
    </row>
    <row r="29" spans="1:3" x14ac:dyDescent="0.25">
      <c r="A29" s="21" t="s">
        <v>62</v>
      </c>
      <c r="B29" s="24"/>
      <c r="C29" s="24"/>
    </row>
    <row r="30" spans="1:3" x14ac:dyDescent="0.25">
      <c r="A30" s="25" t="s">
        <v>63</v>
      </c>
      <c r="B30" s="24">
        <v>0</v>
      </c>
      <c r="C30" s="24">
        <v>0</v>
      </c>
    </row>
    <row r="31" spans="1:3" x14ac:dyDescent="0.25">
      <c r="A31" s="25" t="s">
        <v>94</v>
      </c>
      <c r="B31" s="24">
        <v>0</v>
      </c>
      <c r="C31" s="24">
        <v>0</v>
      </c>
    </row>
    <row r="32" spans="1:3" x14ac:dyDescent="0.25">
      <c r="A32" s="27" t="s">
        <v>5</v>
      </c>
      <c r="B32" s="22">
        <f>SUM(B30:B31)</f>
        <v>0</v>
      </c>
      <c r="C32" s="22">
        <f>SUM(C30:C31)</f>
        <v>0</v>
      </c>
    </row>
    <row r="33" spans="1:3" x14ac:dyDescent="0.25">
      <c r="A33" s="29"/>
      <c r="B33" s="24"/>
      <c r="C33" s="24"/>
    </row>
    <row r="34" spans="1:3" x14ac:dyDescent="0.25">
      <c r="A34" s="21" t="s">
        <v>2</v>
      </c>
      <c r="B34" s="24"/>
      <c r="C34" s="24"/>
    </row>
    <row r="35" spans="1:3" x14ac:dyDescent="0.25">
      <c r="A35" s="25" t="s">
        <v>58</v>
      </c>
      <c r="B35" s="24"/>
      <c r="C35" s="24"/>
    </row>
    <row r="36" spans="1:3" x14ac:dyDescent="0.25">
      <c r="A36" s="25" t="s">
        <v>3</v>
      </c>
      <c r="B36" s="24"/>
      <c r="C36" s="24"/>
    </row>
    <row r="37" spans="1:3" x14ac:dyDescent="0.25">
      <c r="A37" s="25" t="s">
        <v>59</v>
      </c>
      <c r="B37" s="24"/>
      <c r="C37" s="24"/>
    </row>
    <row r="38" spans="1:3" x14ac:dyDescent="0.25">
      <c r="A38" s="27" t="s">
        <v>5</v>
      </c>
      <c r="B38" s="22">
        <f>SUM(B35:B37)</f>
        <v>0</v>
      </c>
      <c r="C38" s="22">
        <f>SUM(C35:C37)</f>
        <v>0</v>
      </c>
    </row>
    <row r="39" spans="1:3" x14ac:dyDescent="0.25">
      <c r="A39" s="27"/>
      <c r="B39" s="24"/>
      <c r="C39" s="24"/>
    </row>
    <row r="40" spans="1:3" x14ac:dyDescent="0.25">
      <c r="A40" s="21" t="s">
        <v>60</v>
      </c>
      <c r="B40" s="22"/>
      <c r="C40" s="22"/>
    </row>
    <row r="41" spans="1:3" x14ac:dyDescent="0.25">
      <c r="A41" s="31" t="s">
        <v>112</v>
      </c>
      <c r="B41" s="22"/>
      <c r="C41" s="22"/>
    </row>
    <row r="42" spans="1:3" x14ac:dyDescent="0.25">
      <c r="A42" s="21"/>
      <c r="B42" s="24"/>
      <c r="C42" s="24"/>
    </row>
    <row r="43" spans="1:3" x14ac:dyDescent="0.25">
      <c r="A43" s="27" t="s">
        <v>65</v>
      </c>
      <c r="B43" s="28">
        <f>B32+B38+B41</f>
        <v>0</v>
      </c>
      <c r="C43" s="28">
        <f>C32+C38+C41</f>
        <v>0</v>
      </c>
    </row>
    <row r="44" spans="1:3" ht="18" x14ac:dyDescent="0.25">
      <c r="A44" s="32"/>
      <c r="B44" s="24"/>
      <c r="C44" s="24"/>
    </row>
    <row r="45" spans="1:3" x14ac:dyDescent="0.25">
      <c r="A45" s="33" t="s">
        <v>6</v>
      </c>
      <c r="B45" s="34">
        <f>B26+B43</f>
        <v>0</v>
      </c>
      <c r="C45" s="34">
        <f>C26+C43</f>
        <v>0</v>
      </c>
    </row>
    <row r="46" spans="1:3" x14ac:dyDescent="0.25">
      <c r="A46" s="35"/>
      <c r="B46" s="36"/>
      <c r="C46" s="36"/>
    </row>
    <row r="47" spans="1:3" x14ac:dyDescent="0.25">
      <c r="A47" s="30" t="s">
        <v>23</v>
      </c>
      <c r="B47" s="36"/>
      <c r="C47" s="36"/>
    </row>
    <row r="48" spans="1:3" x14ac:dyDescent="0.25">
      <c r="A48" s="21" t="s">
        <v>12</v>
      </c>
      <c r="B48" s="24"/>
      <c r="C48" s="24"/>
    </row>
    <row r="49" spans="1:4" x14ac:dyDescent="0.25">
      <c r="A49" s="25" t="s">
        <v>93</v>
      </c>
      <c r="B49" s="24">
        <v>0</v>
      </c>
      <c r="C49" s="24">
        <v>0</v>
      </c>
    </row>
    <row r="50" spans="1:4" x14ac:dyDescent="0.25">
      <c r="A50" s="25" t="s">
        <v>96</v>
      </c>
      <c r="B50" s="24"/>
      <c r="C50" s="24"/>
    </row>
    <row r="51" spans="1:4" x14ac:dyDescent="0.25">
      <c r="A51" s="25" t="s">
        <v>66</v>
      </c>
      <c r="B51" s="24"/>
      <c r="C51" s="24"/>
    </row>
    <row r="52" spans="1:4" x14ac:dyDescent="0.25">
      <c r="A52" s="25" t="s">
        <v>95</v>
      </c>
      <c r="B52" s="24"/>
      <c r="C52" s="24"/>
    </row>
    <row r="53" spans="1:4" x14ac:dyDescent="0.25">
      <c r="A53" s="25" t="s">
        <v>4</v>
      </c>
      <c r="B53" s="24">
        <v>0</v>
      </c>
      <c r="C53" s="24">
        <v>0</v>
      </c>
    </row>
    <row r="54" spans="1:4" x14ac:dyDescent="0.25">
      <c r="A54" s="26" t="s">
        <v>121</v>
      </c>
      <c r="B54" s="24"/>
      <c r="C54" s="24"/>
    </row>
    <row r="55" spans="1:4" x14ac:dyDescent="0.25">
      <c r="A55" s="27" t="s">
        <v>5</v>
      </c>
      <c r="B55" s="22">
        <f>SUM(B49:B54)</f>
        <v>0</v>
      </c>
      <c r="C55" s="22">
        <f>SUM(C49:C54)</f>
        <v>0</v>
      </c>
    </row>
    <row r="56" spans="1:4" x14ac:dyDescent="0.25">
      <c r="A56" s="37"/>
      <c r="B56" s="24"/>
      <c r="C56" s="24"/>
    </row>
    <row r="57" spans="1:4" x14ac:dyDescent="0.25">
      <c r="A57" s="21" t="s">
        <v>13</v>
      </c>
      <c r="B57" s="24"/>
      <c r="C57" s="24"/>
    </row>
    <row r="58" spans="1:4" x14ac:dyDescent="0.25">
      <c r="A58" s="25" t="s">
        <v>92</v>
      </c>
      <c r="B58" s="38"/>
      <c r="C58" s="38"/>
      <c r="D58" s="1"/>
    </row>
    <row r="59" spans="1:4" x14ac:dyDescent="0.25">
      <c r="A59" s="31" t="s">
        <v>99</v>
      </c>
      <c r="B59" s="38">
        <v>0</v>
      </c>
      <c r="C59" s="38">
        <v>0</v>
      </c>
      <c r="D59" s="1"/>
    </row>
    <row r="60" spans="1:4" x14ac:dyDescent="0.25">
      <c r="A60" s="27" t="s">
        <v>5</v>
      </c>
      <c r="B60" s="22">
        <f>SUM(B58:B59)</f>
        <v>0</v>
      </c>
      <c r="C60" s="22">
        <f>SUM(C58:C59)</f>
        <v>0</v>
      </c>
    </row>
    <row r="61" spans="1:4" x14ac:dyDescent="0.25">
      <c r="A61" s="27"/>
      <c r="B61" s="24"/>
      <c r="C61" s="24"/>
    </row>
    <row r="62" spans="1:4" x14ac:dyDescent="0.25">
      <c r="A62" s="27" t="s">
        <v>67</v>
      </c>
      <c r="B62" s="28">
        <f>B55+B60</f>
        <v>0</v>
      </c>
      <c r="C62" s="28">
        <f>C55+C60</f>
        <v>0</v>
      </c>
    </row>
    <row r="63" spans="1:4" x14ac:dyDescent="0.25">
      <c r="A63" s="37"/>
      <c r="B63" s="24"/>
      <c r="C63" s="24"/>
    </row>
    <row r="64" spans="1:4" x14ac:dyDescent="0.25">
      <c r="A64" s="21" t="s">
        <v>68</v>
      </c>
      <c r="B64" s="24">
        <f>B65+B67+B68</f>
        <v>0</v>
      </c>
      <c r="C64" s="24">
        <f>C65+C66+C67+C68+C69</f>
        <v>0</v>
      </c>
    </row>
    <row r="65" spans="1:3" x14ac:dyDescent="0.25">
      <c r="A65" s="39" t="s">
        <v>97</v>
      </c>
      <c r="B65" s="24"/>
      <c r="C65" s="24"/>
    </row>
    <row r="66" spans="1:3" x14ac:dyDescent="0.25">
      <c r="A66" s="39" t="s">
        <v>14</v>
      </c>
      <c r="B66" s="24"/>
      <c r="C66" s="24"/>
    </row>
    <row r="67" spans="1:3" x14ac:dyDescent="0.25">
      <c r="A67" s="39" t="s">
        <v>71</v>
      </c>
      <c r="B67" s="24"/>
      <c r="C67" s="24"/>
    </row>
    <row r="68" spans="1:3" x14ac:dyDescent="0.25">
      <c r="A68" s="39" t="s">
        <v>21</v>
      </c>
      <c r="B68" s="24"/>
      <c r="C68" s="24"/>
    </row>
    <row r="69" spans="1:3" x14ac:dyDescent="0.25">
      <c r="A69" s="39" t="s">
        <v>98</v>
      </c>
      <c r="B69" s="24"/>
      <c r="C69" s="24"/>
    </row>
    <row r="70" spans="1:3" x14ac:dyDescent="0.25">
      <c r="A70" s="27" t="s">
        <v>69</v>
      </c>
      <c r="B70" s="28">
        <f>SUM(B65:B69)</f>
        <v>0</v>
      </c>
      <c r="C70" s="28">
        <f>SUM(C65:C69)</f>
        <v>0</v>
      </c>
    </row>
    <row r="71" spans="1:3" x14ac:dyDescent="0.25">
      <c r="A71" s="40"/>
      <c r="B71" s="40"/>
      <c r="C71" s="40"/>
    </row>
    <row r="72" spans="1:3" x14ac:dyDescent="0.25">
      <c r="A72" s="33" t="s">
        <v>70</v>
      </c>
      <c r="B72" s="34">
        <f>B62+B70</f>
        <v>0</v>
      </c>
      <c r="C72" s="34">
        <f>C62+C70</f>
        <v>0</v>
      </c>
    </row>
    <row r="73" spans="1:3" x14ac:dyDescent="0.25">
      <c r="A73" s="40"/>
      <c r="B73" s="40"/>
      <c r="C73" s="40"/>
    </row>
    <row r="74" spans="1:3" x14ac:dyDescent="0.25">
      <c r="A74" s="3"/>
      <c r="B74" s="3"/>
      <c r="C74" s="3"/>
    </row>
    <row r="75" spans="1:3" x14ac:dyDescent="0.25">
      <c r="A75" t="s">
        <v>118</v>
      </c>
    </row>
    <row r="76" spans="1:3" ht="21" x14ac:dyDescent="0.35">
      <c r="A76" s="10" t="s">
        <v>125</v>
      </c>
    </row>
    <row r="78" spans="1:3" ht="21" x14ac:dyDescent="0.35">
      <c r="A78" s="5"/>
    </row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2"/>
  <sheetViews>
    <sheetView topLeftCell="A10" workbookViewId="0">
      <selection activeCell="C27" sqref="C27"/>
    </sheetView>
  </sheetViews>
  <sheetFormatPr defaultRowHeight="15" x14ac:dyDescent="0.25"/>
  <cols>
    <col min="1" max="1" width="58.42578125" customWidth="1"/>
    <col min="2" max="2" width="11.85546875" customWidth="1"/>
    <col min="3" max="3" width="13.42578125" customWidth="1"/>
  </cols>
  <sheetData>
    <row r="1" spans="1:3" ht="15.75" x14ac:dyDescent="0.25">
      <c r="A1" s="11" t="s">
        <v>123</v>
      </c>
    </row>
    <row r="2" spans="1:3" ht="15.75" x14ac:dyDescent="0.25">
      <c r="A2" s="12" t="s">
        <v>124</v>
      </c>
    </row>
    <row r="3" spans="1:3" ht="15" customHeight="1" x14ac:dyDescent="0.25">
      <c r="A3" s="75" t="s">
        <v>27</v>
      </c>
      <c r="B3" s="17" t="s">
        <v>0</v>
      </c>
      <c r="C3" s="17" t="s">
        <v>0</v>
      </c>
    </row>
    <row r="4" spans="1:3" ht="27" customHeight="1" x14ac:dyDescent="0.25">
      <c r="A4" s="77"/>
      <c r="B4" s="18" t="s">
        <v>114</v>
      </c>
      <c r="C4" s="18" t="s">
        <v>115</v>
      </c>
    </row>
    <row r="5" spans="1:3" x14ac:dyDescent="0.25">
      <c r="A5" s="2" t="s">
        <v>85</v>
      </c>
      <c r="B5" s="3"/>
      <c r="C5" s="3"/>
    </row>
    <row r="6" spans="1:3" x14ac:dyDescent="0.25">
      <c r="B6" s="4"/>
      <c r="C6" s="3"/>
    </row>
    <row r="7" spans="1:3" x14ac:dyDescent="0.25">
      <c r="A7" s="47" t="s">
        <v>72</v>
      </c>
      <c r="B7" s="48">
        <v>3231105</v>
      </c>
      <c r="C7" s="40">
        <v>5172463</v>
      </c>
    </row>
    <row r="8" spans="1:3" x14ac:dyDescent="0.25">
      <c r="A8" s="47" t="s">
        <v>100</v>
      </c>
      <c r="B8" s="40"/>
      <c r="C8" s="40"/>
    </row>
    <row r="9" spans="1:3" ht="25.5" x14ac:dyDescent="0.25">
      <c r="A9" s="49" t="s">
        <v>101</v>
      </c>
      <c r="B9" s="40"/>
      <c r="C9" s="40"/>
    </row>
    <row r="10" spans="1:3" ht="25.5" x14ac:dyDescent="0.25">
      <c r="A10" s="49" t="s">
        <v>102</v>
      </c>
      <c r="B10" s="40"/>
      <c r="C10" s="40"/>
    </row>
    <row r="11" spans="1:3" x14ac:dyDescent="0.25">
      <c r="A11" s="47" t="s">
        <v>103</v>
      </c>
      <c r="B11" s="50">
        <v>-1600905</v>
      </c>
      <c r="C11" s="40">
        <v>-2866460</v>
      </c>
    </row>
    <row r="12" spans="1:3" x14ac:dyDescent="0.25">
      <c r="A12" s="47" t="s">
        <v>104</v>
      </c>
      <c r="B12" s="50"/>
      <c r="C12" s="40"/>
    </row>
    <row r="13" spans="1:3" x14ac:dyDescent="0.25">
      <c r="A13" s="47" t="s">
        <v>105</v>
      </c>
      <c r="B13" s="51">
        <f>SUM(B14:B15)</f>
        <v>-1070085</v>
      </c>
      <c r="C13" s="51">
        <f>SUM(C14:C15)</f>
        <v>-748039</v>
      </c>
    </row>
    <row r="14" spans="1:3" x14ac:dyDescent="0.25">
      <c r="A14" s="52" t="s">
        <v>79</v>
      </c>
      <c r="B14" s="50">
        <v>-894000</v>
      </c>
      <c r="C14" s="40">
        <v>-633000</v>
      </c>
    </row>
    <row r="15" spans="1:3" x14ac:dyDescent="0.25">
      <c r="A15" s="52" t="s">
        <v>107</v>
      </c>
      <c r="B15" s="50">
        <v>-176085</v>
      </c>
      <c r="C15" s="40">
        <v>-115039</v>
      </c>
    </row>
    <row r="16" spans="1:3" x14ac:dyDescent="0.25">
      <c r="A16" s="47" t="s">
        <v>106</v>
      </c>
      <c r="B16" s="53">
        <v>0</v>
      </c>
      <c r="C16" s="40">
        <v>-159147</v>
      </c>
    </row>
    <row r="17" spans="1:3" x14ac:dyDescent="0.25">
      <c r="A17" s="47" t="s">
        <v>15</v>
      </c>
      <c r="B17" s="53">
        <v>-368368</v>
      </c>
      <c r="C17" s="54">
        <v>-234550</v>
      </c>
    </row>
    <row r="18" spans="1:3" x14ac:dyDescent="0.25">
      <c r="A18" s="55" t="s">
        <v>83</v>
      </c>
      <c r="B18" s="22">
        <f>SUM(B7:B13,B16:B17)</f>
        <v>191747</v>
      </c>
      <c r="C18" s="22">
        <f>SUM(C7:C13,C16:C17)</f>
        <v>1164267</v>
      </c>
    </row>
    <row r="19" spans="1:3" x14ac:dyDescent="0.25">
      <c r="A19" s="27"/>
      <c r="B19" s="24"/>
      <c r="C19" s="24"/>
    </row>
    <row r="20" spans="1:3" x14ac:dyDescent="0.25">
      <c r="A20" s="21" t="s">
        <v>16</v>
      </c>
      <c r="B20" s="55"/>
      <c r="C20" s="40"/>
    </row>
    <row r="21" spans="1:3" x14ac:dyDescent="0.25">
      <c r="A21" s="50" t="s">
        <v>84</v>
      </c>
      <c r="B21" s="55">
        <v>-12700</v>
      </c>
      <c r="C21" s="40">
        <v>-4200</v>
      </c>
    </row>
    <row r="22" spans="1:3" x14ac:dyDescent="0.25">
      <c r="A22" s="47" t="s">
        <v>17</v>
      </c>
      <c r="B22" s="50">
        <v>0</v>
      </c>
      <c r="C22" s="40">
        <v>0</v>
      </c>
    </row>
    <row r="23" spans="1:3" x14ac:dyDescent="0.25">
      <c r="A23" s="47" t="s">
        <v>113</v>
      </c>
      <c r="B23" s="50"/>
      <c r="C23" s="40"/>
    </row>
    <row r="24" spans="1:3" x14ac:dyDescent="0.25">
      <c r="A24" s="27" t="s">
        <v>5</v>
      </c>
      <c r="B24" s="22">
        <v>-11185</v>
      </c>
      <c r="C24" s="22">
        <v>-2700</v>
      </c>
    </row>
    <row r="25" spans="1:3" x14ac:dyDescent="0.25">
      <c r="A25" s="56"/>
      <c r="B25" s="57"/>
      <c r="C25" s="40"/>
    </row>
    <row r="26" spans="1:3" x14ac:dyDescent="0.25">
      <c r="A26" s="56" t="s">
        <v>20</v>
      </c>
      <c r="B26" s="28">
        <f>B18+B24</f>
        <v>180562</v>
      </c>
      <c r="C26" s="28">
        <f>C18+C24</f>
        <v>1161567</v>
      </c>
    </row>
    <row r="27" spans="1:3" x14ac:dyDescent="0.25">
      <c r="A27" s="57" t="s">
        <v>108</v>
      </c>
      <c r="B27" s="48">
        <f>B26*5%</f>
        <v>9028.1</v>
      </c>
      <c r="C27" s="48">
        <f>C26*15%</f>
        <v>174235.05</v>
      </c>
    </row>
    <row r="28" spans="1:3" x14ac:dyDescent="0.25">
      <c r="A28" s="56" t="s">
        <v>109</v>
      </c>
      <c r="B28" s="28">
        <f>B26-B27</f>
        <v>171533.9</v>
      </c>
      <c r="C28" s="28">
        <f>C26-C27</f>
        <v>987331.95</v>
      </c>
    </row>
    <row r="29" spans="1:3" x14ac:dyDescent="0.25">
      <c r="A29" s="40"/>
      <c r="B29" s="40"/>
      <c r="C29" s="40"/>
    </row>
    <row r="30" spans="1:3" x14ac:dyDescent="0.25">
      <c r="A30" s="3"/>
      <c r="B30" s="3"/>
      <c r="C30" s="3"/>
    </row>
    <row r="31" spans="1:3" x14ac:dyDescent="0.25">
      <c r="A31" t="s">
        <v>118</v>
      </c>
      <c r="B31" s="3"/>
      <c r="C31" s="3"/>
    </row>
    <row r="32" spans="1:3" ht="21" x14ac:dyDescent="0.35">
      <c r="A32" s="10" t="s">
        <v>122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topLeftCell="A10" workbookViewId="0">
      <selection activeCell="E27" sqref="E27"/>
    </sheetView>
  </sheetViews>
  <sheetFormatPr defaultRowHeight="15" x14ac:dyDescent="0.25"/>
  <cols>
    <col min="1" max="1" width="58.5703125" customWidth="1"/>
    <col min="2" max="2" width="13" customWidth="1"/>
    <col min="3" max="3" width="15.5703125" customWidth="1"/>
  </cols>
  <sheetData>
    <row r="1" spans="1:3" ht="15.75" x14ac:dyDescent="0.25">
      <c r="A1" s="11" t="s">
        <v>123</v>
      </c>
    </row>
    <row r="2" spans="1:3" ht="15.75" x14ac:dyDescent="0.25">
      <c r="A2" s="12" t="s">
        <v>124</v>
      </c>
    </row>
    <row r="3" spans="1:3" x14ac:dyDescent="0.25">
      <c r="A3" s="75" t="s">
        <v>27</v>
      </c>
      <c r="B3" s="17" t="s">
        <v>0</v>
      </c>
      <c r="C3" s="14" t="s">
        <v>0</v>
      </c>
    </row>
    <row r="4" spans="1:3" ht="24" x14ac:dyDescent="0.25">
      <c r="A4" s="76"/>
      <c r="B4" s="18" t="s">
        <v>119</v>
      </c>
      <c r="C4" s="16" t="s">
        <v>115</v>
      </c>
    </row>
    <row r="5" spans="1:3" x14ac:dyDescent="0.25">
      <c r="A5" s="60" t="s">
        <v>110</v>
      </c>
      <c r="B5" s="61"/>
      <c r="C5" s="19"/>
    </row>
    <row r="6" spans="1:3" x14ac:dyDescent="0.25">
      <c r="A6" s="62"/>
      <c r="B6" s="3"/>
      <c r="C6" s="63"/>
    </row>
    <row r="7" spans="1:3" x14ac:dyDescent="0.25">
      <c r="A7" s="64" t="s">
        <v>8</v>
      </c>
      <c r="B7" s="65"/>
      <c r="C7" s="20"/>
    </row>
    <row r="8" spans="1:3" x14ac:dyDescent="0.25">
      <c r="A8" s="25" t="s">
        <v>73</v>
      </c>
      <c r="B8" s="25">
        <v>3231105</v>
      </c>
      <c r="C8" s="40">
        <v>5172463</v>
      </c>
    </row>
    <row r="9" spans="1:3" x14ac:dyDescent="0.25">
      <c r="A9" s="25" t="s">
        <v>74</v>
      </c>
      <c r="B9" s="25">
        <v>0</v>
      </c>
      <c r="C9" s="40">
        <v>0</v>
      </c>
    </row>
    <row r="10" spans="1:3" x14ac:dyDescent="0.25">
      <c r="A10" s="27" t="s">
        <v>80</v>
      </c>
      <c r="B10" s="28">
        <f>SUM(B8:B9)</f>
        <v>3231105</v>
      </c>
      <c r="C10" s="28">
        <f>SUM(C8:C9)</f>
        <v>5172463</v>
      </c>
    </row>
    <row r="11" spans="1:3" x14ac:dyDescent="0.25">
      <c r="A11" s="29"/>
      <c r="B11" s="58"/>
      <c r="C11" s="40"/>
    </row>
    <row r="12" spans="1:3" x14ac:dyDescent="0.25">
      <c r="A12" s="21" t="s">
        <v>11</v>
      </c>
      <c r="B12" s="58"/>
      <c r="C12" s="40"/>
    </row>
    <row r="13" spans="1:3" x14ac:dyDescent="0.25">
      <c r="A13" s="21" t="s">
        <v>76</v>
      </c>
      <c r="B13" s="73">
        <f>B14+B15+B16</f>
        <v>-1600905</v>
      </c>
      <c r="C13" s="73">
        <f>C14+C15+C16</f>
        <v>-2866460</v>
      </c>
    </row>
    <row r="14" spans="1:3" x14ac:dyDescent="0.25">
      <c r="A14" s="39" t="s">
        <v>75</v>
      </c>
      <c r="B14" s="73">
        <v>-405220</v>
      </c>
      <c r="C14" s="40">
        <v>-844400</v>
      </c>
    </row>
    <row r="15" spans="1:3" x14ac:dyDescent="0.25">
      <c r="A15" s="39" t="s">
        <v>82</v>
      </c>
      <c r="B15" s="58">
        <v>-1288885</v>
      </c>
      <c r="C15" s="40">
        <v>-2427280</v>
      </c>
    </row>
    <row r="16" spans="1:3" x14ac:dyDescent="0.25">
      <c r="A16" s="39" t="s">
        <v>77</v>
      </c>
      <c r="B16" s="40">
        <v>93200</v>
      </c>
      <c r="C16" s="40">
        <v>405220</v>
      </c>
    </row>
    <row r="17" spans="1:5" x14ac:dyDescent="0.25">
      <c r="A17" s="39"/>
      <c r="B17" s="22"/>
      <c r="C17" s="22"/>
    </row>
    <row r="18" spans="1:5" x14ac:dyDescent="0.25">
      <c r="A18" s="59" t="s">
        <v>9</v>
      </c>
      <c r="B18" s="74">
        <f>B19+B20</f>
        <v>-1070085</v>
      </c>
      <c r="C18" s="74">
        <f>C19+C20</f>
        <v>-748039</v>
      </c>
    </row>
    <row r="19" spans="1:5" x14ac:dyDescent="0.25">
      <c r="A19" s="25" t="s">
        <v>79</v>
      </c>
      <c r="B19" s="25">
        <v>-894000</v>
      </c>
      <c r="C19" s="40">
        <v>-633000</v>
      </c>
    </row>
    <row r="20" spans="1:5" x14ac:dyDescent="0.25">
      <c r="A20" s="25" t="s">
        <v>78</v>
      </c>
      <c r="B20" s="25">
        <v>-176085</v>
      </c>
      <c r="C20" s="40">
        <v>-115039</v>
      </c>
    </row>
    <row r="21" spans="1:5" x14ac:dyDescent="0.25">
      <c r="A21" s="25"/>
      <c r="B21" s="22"/>
      <c r="C21" s="22"/>
    </row>
    <row r="22" spans="1:5" x14ac:dyDescent="0.25">
      <c r="A22" s="25" t="s">
        <v>18</v>
      </c>
      <c r="B22" s="25"/>
      <c r="C22" s="40">
        <v>-159147</v>
      </c>
    </row>
    <row r="23" spans="1:5" x14ac:dyDescent="0.25">
      <c r="A23" s="25" t="s">
        <v>15</v>
      </c>
      <c r="B23" s="25">
        <v>-368368</v>
      </c>
      <c r="C23" s="40">
        <v>-234550</v>
      </c>
    </row>
    <row r="24" spans="1:5" x14ac:dyDescent="0.25">
      <c r="A24" s="25" t="s">
        <v>37</v>
      </c>
      <c r="B24" s="25">
        <v>-11185</v>
      </c>
      <c r="C24" s="54">
        <v>-2700</v>
      </c>
    </row>
    <row r="25" spans="1:5" x14ac:dyDescent="0.25">
      <c r="A25" s="27" t="s">
        <v>81</v>
      </c>
      <c r="B25" s="28">
        <f>B13+B18+B23+B24</f>
        <v>-3050543</v>
      </c>
      <c r="C25" s="28">
        <f>C13+C18+C23+C24+C22</f>
        <v>-4010896</v>
      </c>
    </row>
    <row r="26" spans="1:5" x14ac:dyDescent="0.25">
      <c r="A26" s="29"/>
      <c r="B26" s="48"/>
      <c r="C26" s="40"/>
    </row>
    <row r="27" spans="1:5" x14ac:dyDescent="0.25">
      <c r="A27" s="56" t="s">
        <v>20</v>
      </c>
      <c r="B27" s="28">
        <f>B10+B25</f>
        <v>180562</v>
      </c>
      <c r="C27" s="28">
        <f>C10+C25</f>
        <v>1161567</v>
      </c>
    </row>
    <row r="28" spans="1:5" x14ac:dyDescent="0.25">
      <c r="A28" s="57" t="s">
        <v>10</v>
      </c>
      <c r="B28" s="48">
        <f>B27*5%</f>
        <v>9028.1</v>
      </c>
      <c r="C28" s="48">
        <f>C27*15%</f>
        <v>174235.05</v>
      </c>
    </row>
    <row r="29" spans="1:5" x14ac:dyDescent="0.25">
      <c r="A29" s="56" t="s">
        <v>19</v>
      </c>
      <c r="B29" s="28">
        <f>B27-B28</f>
        <v>171533.9</v>
      </c>
      <c r="C29" s="28">
        <f>C27-C28</f>
        <v>987331.95</v>
      </c>
    </row>
    <row r="30" spans="1:5" x14ac:dyDescent="0.25">
      <c r="A30" s="40"/>
      <c r="B30" s="40"/>
      <c r="C30" s="40"/>
      <c r="D30" s="3"/>
      <c r="E30" s="3"/>
    </row>
    <row r="31" spans="1:5" x14ac:dyDescent="0.25">
      <c r="D31" s="3"/>
      <c r="E31" s="3"/>
    </row>
    <row r="32" spans="1:5" x14ac:dyDescent="0.25">
      <c r="A32" t="s">
        <v>118</v>
      </c>
      <c r="D32" s="3"/>
      <c r="E32" s="3"/>
    </row>
    <row r="33" spans="1:1" ht="21" x14ac:dyDescent="0.35">
      <c r="A33" s="10" t="s">
        <v>122</v>
      </c>
    </row>
    <row r="35" spans="1:1" ht="21" x14ac:dyDescent="0.35">
      <c r="A35" s="5"/>
    </row>
    <row r="37" spans="1:1" ht="21" x14ac:dyDescent="0.35">
      <c r="A37" s="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0"/>
  <sheetViews>
    <sheetView workbookViewId="0">
      <selection activeCell="B28" sqref="B28"/>
    </sheetView>
  </sheetViews>
  <sheetFormatPr defaultRowHeight="15" x14ac:dyDescent="0.25"/>
  <cols>
    <col min="1" max="1" width="63.7109375" customWidth="1"/>
    <col min="2" max="2" width="12.42578125" customWidth="1"/>
    <col min="3" max="3" width="12.2851562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ht="15.75" x14ac:dyDescent="0.25">
      <c r="A1" s="11" t="s">
        <v>123</v>
      </c>
    </row>
    <row r="2" spans="1:3" ht="15.75" x14ac:dyDescent="0.25">
      <c r="A2" s="12" t="s">
        <v>124</v>
      </c>
    </row>
    <row r="3" spans="1:3" ht="21" customHeight="1" x14ac:dyDescent="0.25">
      <c r="A3" s="78" t="s">
        <v>91</v>
      </c>
      <c r="B3" s="17" t="s">
        <v>0</v>
      </c>
      <c r="C3" s="17" t="s">
        <v>0</v>
      </c>
    </row>
    <row r="4" spans="1:3" ht="24" x14ac:dyDescent="0.25">
      <c r="A4" s="79"/>
      <c r="B4" s="18" t="s">
        <v>114</v>
      </c>
      <c r="C4" s="18" t="s">
        <v>120</v>
      </c>
    </row>
    <row r="5" spans="1:3" x14ac:dyDescent="0.25">
      <c r="A5" s="2" t="s">
        <v>56</v>
      </c>
      <c r="B5" s="9"/>
      <c r="C5" s="9"/>
    </row>
    <row r="6" spans="1:3" x14ac:dyDescent="0.25">
      <c r="A6" s="2"/>
    </row>
    <row r="7" spans="1:3" ht="29.25" x14ac:dyDescent="0.25">
      <c r="A7" s="7" t="s">
        <v>38</v>
      </c>
    </row>
    <row r="8" spans="1:3" x14ac:dyDescent="0.25">
      <c r="A8" s="66" t="s">
        <v>86</v>
      </c>
      <c r="B8" s="40">
        <v>1070562</v>
      </c>
      <c r="C8" s="40"/>
    </row>
    <row r="9" spans="1:3" x14ac:dyDescent="0.25">
      <c r="A9" s="66" t="s">
        <v>87</v>
      </c>
      <c r="B9" s="40">
        <v>-2358970</v>
      </c>
      <c r="C9" s="40"/>
    </row>
    <row r="10" spans="1:3" x14ac:dyDescent="0.25">
      <c r="A10" s="66" t="s">
        <v>88</v>
      </c>
      <c r="B10" s="40"/>
      <c r="C10" s="40"/>
    </row>
    <row r="11" spans="1:3" x14ac:dyDescent="0.25">
      <c r="A11" s="66" t="s">
        <v>57</v>
      </c>
      <c r="B11" s="40"/>
      <c r="C11" s="40"/>
    </row>
    <row r="12" spans="1:3" x14ac:dyDescent="0.25">
      <c r="A12" s="66" t="s">
        <v>51</v>
      </c>
      <c r="B12" s="40">
        <v>-11185</v>
      </c>
      <c r="C12" s="40"/>
    </row>
    <row r="13" spans="1:3" x14ac:dyDescent="0.25">
      <c r="A13" s="67" t="s">
        <v>24</v>
      </c>
      <c r="B13" s="40"/>
      <c r="C13" s="40"/>
    </row>
    <row r="14" spans="1:3" x14ac:dyDescent="0.25">
      <c r="A14" s="68" t="s">
        <v>40</v>
      </c>
      <c r="B14" s="40">
        <f>SUM(B8:B13)</f>
        <v>-1299593</v>
      </c>
      <c r="C14" s="40">
        <f>SUM(C8:C13)</f>
        <v>0</v>
      </c>
    </row>
    <row r="15" spans="1:3" x14ac:dyDescent="0.25">
      <c r="A15" s="67"/>
      <c r="B15" s="40"/>
      <c r="C15" s="40"/>
    </row>
    <row r="16" spans="1:3" ht="13.5" customHeight="1" x14ac:dyDescent="0.25">
      <c r="A16" s="68" t="s">
        <v>45</v>
      </c>
      <c r="B16" s="40"/>
      <c r="C16" s="40"/>
    </row>
    <row r="17" spans="1:3" ht="13.5" customHeight="1" x14ac:dyDescent="0.25">
      <c r="A17" s="67" t="s">
        <v>41</v>
      </c>
      <c r="B17" s="40">
        <v>0</v>
      </c>
      <c r="C17" s="40">
        <v>0</v>
      </c>
    </row>
    <row r="18" spans="1:3" ht="13.5" customHeight="1" x14ac:dyDescent="0.25">
      <c r="A18" s="67" t="s">
        <v>42</v>
      </c>
      <c r="B18" s="40">
        <v>0</v>
      </c>
      <c r="C18" s="40">
        <v>0</v>
      </c>
    </row>
    <row r="19" spans="1:3" ht="13.5" customHeight="1" x14ac:dyDescent="0.25">
      <c r="A19" s="67" t="s">
        <v>89</v>
      </c>
      <c r="B19" s="40">
        <v>0</v>
      </c>
      <c r="C19" s="40">
        <v>0</v>
      </c>
    </row>
    <row r="20" spans="1:3" ht="13.5" customHeight="1" x14ac:dyDescent="0.25">
      <c r="A20" s="67" t="s">
        <v>43</v>
      </c>
      <c r="B20" s="40">
        <v>0</v>
      </c>
      <c r="C20" s="40">
        <v>0</v>
      </c>
    </row>
    <row r="21" spans="1:3" x14ac:dyDescent="0.25">
      <c r="A21" s="67" t="s">
        <v>39</v>
      </c>
      <c r="B21" s="40">
        <v>0</v>
      </c>
      <c r="C21" s="40">
        <v>0</v>
      </c>
    </row>
    <row r="22" spans="1:3" x14ac:dyDescent="0.25">
      <c r="A22" s="68" t="s">
        <v>44</v>
      </c>
      <c r="B22" s="40">
        <f>SUM(B17:B21)</f>
        <v>0</v>
      </c>
      <c r="C22" s="40">
        <f>SUM(C17:C21)</f>
        <v>0</v>
      </c>
    </row>
    <row r="23" spans="1:3" x14ac:dyDescent="0.25">
      <c r="A23" s="69"/>
      <c r="B23" s="40"/>
      <c r="C23" s="40"/>
    </row>
    <row r="24" spans="1:3" ht="29.25" x14ac:dyDescent="0.25">
      <c r="A24" s="68" t="s">
        <v>46</v>
      </c>
      <c r="B24" s="40"/>
      <c r="C24" s="40"/>
    </row>
    <row r="25" spans="1:3" x14ac:dyDescent="0.25">
      <c r="A25" s="67" t="s">
        <v>47</v>
      </c>
      <c r="B25" s="40">
        <v>0</v>
      </c>
      <c r="C25" s="40">
        <v>0</v>
      </c>
    </row>
    <row r="26" spans="1:3" x14ac:dyDescent="0.25">
      <c r="A26" s="67" t="s">
        <v>48</v>
      </c>
      <c r="B26" s="40">
        <v>1250000</v>
      </c>
      <c r="C26" s="40">
        <v>0</v>
      </c>
    </row>
    <row r="27" spans="1:3" x14ac:dyDescent="0.25">
      <c r="A27" s="67" t="s">
        <v>49</v>
      </c>
      <c r="B27" s="40">
        <v>0</v>
      </c>
      <c r="C27" s="40">
        <v>0</v>
      </c>
    </row>
    <row r="28" spans="1:3" x14ac:dyDescent="0.25">
      <c r="A28" s="67" t="s">
        <v>50</v>
      </c>
      <c r="B28" s="40">
        <v>0</v>
      </c>
      <c r="C28" s="40">
        <v>0</v>
      </c>
    </row>
    <row r="29" spans="1:3" x14ac:dyDescent="0.25">
      <c r="A29" s="67" t="s">
        <v>25</v>
      </c>
      <c r="B29" s="40">
        <v>0</v>
      </c>
      <c r="C29" s="40">
        <v>0</v>
      </c>
    </row>
    <row r="30" spans="1:3" x14ac:dyDescent="0.25">
      <c r="A30" s="67" t="s">
        <v>39</v>
      </c>
      <c r="B30" s="40">
        <v>0</v>
      </c>
      <c r="C30" s="40">
        <v>0</v>
      </c>
    </row>
    <row r="31" spans="1:3" x14ac:dyDescent="0.25">
      <c r="A31" s="68" t="s">
        <v>52</v>
      </c>
      <c r="B31" s="40">
        <f>SUM(B25:B30)</f>
        <v>1250000</v>
      </c>
      <c r="C31" s="40">
        <v>0</v>
      </c>
    </row>
    <row r="32" spans="1:3" x14ac:dyDescent="0.25">
      <c r="A32" s="69"/>
      <c r="B32" s="40"/>
      <c r="C32" s="40"/>
    </row>
    <row r="33" spans="1:3" x14ac:dyDescent="0.25">
      <c r="A33" s="68" t="s">
        <v>53</v>
      </c>
      <c r="B33" s="40">
        <f>B14+B22+B31</f>
        <v>-49593</v>
      </c>
      <c r="C33" s="40">
        <f>C14+C22+C31</f>
        <v>0</v>
      </c>
    </row>
    <row r="34" spans="1:3" x14ac:dyDescent="0.25">
      <c r="A34" s="70" t="s">
        <v>54</v>
      </c>
      <c r="B34" s="40">
        <v>126722</v>
      </c>
      <c r="C34" s="40"/>
    </row>
    <row r="35" spans="1:3" x14ac:dyDescent="0.25">
      <c r="A35" s="70" t="s">
        <v>90</v>
      </c>
      <c r="B35" s="40">
        <v>0</v>
      </c>
      <c r="C35" s="40">
        <v>0</v>
      </c>
    </row>
    <row r="36" spans="1:3" x14ac:dyDescent="0.25">
      <c r="A36" s="71" t="s">
        <v>55</v>
      </c>
      <c r="B36" s="40">
        <v>18499</v>
      </c>
      <c r="C36" s="40"/>
    </row>
    <row r="37" spans="1:3" x14ac:dyDescent="0.25">
      <c r="A37" s="72"/>
      <c r="B37" s="40"/>
      <c r="C37" s="40"/>
    </row>
    <row r="38" spans="1:3" x14ac:dyDescent="0.25">
      <c r="A38" s="6"/>
    </row>
    <row r="39" spans="1:3" x14ac:dyDescent="0.25">
      <c r="A39" t="s">
        <v>118</v>
      </c>
    </row>
    <row r="40" spans="1:3" ht="21" x14ac:dyDescent="0.35">
      <c r="A40" s="10" t="s">
        <v>122</v>
      </c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Pasqyra e Pozicionit Financiar</vt:lpstr>
      <vt:lpstr>PASH-sipas natyres</vt:lpstr>
      <vt:lpstr>PASH-sipas funksionit</vt:lpstr>
      <vt:lpstr>Pasqyra CashFlow-direkte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cp:lastPrinted>2020-06-10T12:23:53Z</cp:lastPrinted>
  <dcterms:created xsi:type="dcterms:W3CDTF">2016-08-04T12:40:37Z</dcterms:created>
  <dcterms:modified xsi:type="dcterms:W3CDTF">2020-06-23T08:00:09Z</dcterms:modified>
</cp:coreProperties>
</file>