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85" windowWidth="13260" windowHeight="8655"/>
  </bookViews>
  <sheets>
    <sheet name="kapaku" sheetId="9" r:id="rId1"/>
    <sheet name="cash flow " sheetId="8" r:id="rId2"/>
    <sheet name="AKTIVI" sheetId="1" r:id="rId3"/>
    <sheet name="PASIVI" sheetId="2" r:id="rId4"/>
    <sheet name="Te ardhura+shpenzime" sheetId="3" r:id="rId5"/>
    <sheet name="kapitalet e veta" sheetId="4" r:id="rId6"/>
    <sheet name="BANKAT" sheetId="12" r:id="rId7"/>
  </sheets>
  <calcPr calcId="124519"/>
</workbook>
</file>

<file path=xl/calcChain.xml><?xml version="1.0" encoding="utf-8"?>
<calcChain xmlns="http://schemas.openxmlformats.org/spreadsheetml/2006/main">
  <c r="H19" i="1"/>
  <c r="G19" i="2"/>
  <c r="G18"/>
  <c r="G29" i="3"/>
  <c r="H31" i="2"/>
  <c r="H15" i="1"/>
  <c r="H14"/>
  <c r="H16"/>
  <c r="G17"/>
  <c r="F9"/>
  <c r="G42"/>
  <c r="G44" s="1"/>
  <c r="G7"/>
  <c r="G30" i="3" l="1"/>
  <c r="G27"/>
</calcChain>
</file>

<file path=xl/comments1.xml><?xml version="1.0" encoding="utf-8"?>
<comments xmlns="http://schemas.openxmlformats.org/spreadsheetml/2006/main">
  <authors>
    <author>*</author>
  </authors>
  <commentList>
    <comment ref="D16" author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TAP.50461-3604,SIG SHOQ.126237-8699
</t>
        </r>
      </text>
    </comment>
  </commentList>
</comments>
</file>

<file path=xl/sharedStrings.xml><?xml version="1.0" encoding="utf-8"?>
<sst xmlns="http://schemas.openxmlformats.org/spreadsheetml/2006/main" count="310" uniqueCount="244">
  <si>
    <t>Shenime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</si>
  <si>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</si>
  <si>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</si>
  <si>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</si>
  <si>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</si>
  <si>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</si>
  <si>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</si>
  <si>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</si>
  <si>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</si>
  <si>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</si>
  <si>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</si>
  <si>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</si>
  <si>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Llogari/Kerkesa te arketueshme</t>
  </si>
  <si>
    <t>Llogari/Kerkesa te tjera te arketueshme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</si>
  <si>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</si>
  <si>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</si>
  <si>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</si>
  <si>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</si>
  <si>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</si>
  <si>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</si>
  <si>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</si>
  <si>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</si>
  <si>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</si>
  <si>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</si>
  <si>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</si>
  <si>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</si>
  <si>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</si>
  <si>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</si>
  <si>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</si>
  <si>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</si>
  <si>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</si>
  <si>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</si>
  <si>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</si>
  <si>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</si>
  <si>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</si>
  <si>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</si>
  <si>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</si>
  <si>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</si>
  <si>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</si>
  <si>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</si>
  <si>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</si>
  <si>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</si>
  <si>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</si>
  <si>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</si>
  <si>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</si>
  <si>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</si>
  <si>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</si>
  <si>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</si>
  <si>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</si>
  <si>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</si>
  <si>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</si>
  <si>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</si>
  <si>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</si>
  <si>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</si>
  <si>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</si>
  <si>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</si>
  <si>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</si>
  <si>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</si>
  <si>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</si>
  <si>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</si>
  <si>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</si>
  <si>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</si>
  <si>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</si>
  <si>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</si>
  <si>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</si>
  <si>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</si>
  <si>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</si>
  <si>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</si>
  <si>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</si>
  <si>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</si>
  <si>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</si>
  <si>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</si>
  <si>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</si>
  <si>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</si>
  <si>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</si>
  <si>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</si>
  <si>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</si>
  <si>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</si>
  <si>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</si>
  <si>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</si>
  <si>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</si>
  <si>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</si>
  <si>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</si>
  <si>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</si>
  <si>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</si>
  <si>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</si>
  <si>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</si>
  <si>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</si>
  <si>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</si>
  <si>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</si>
  <si>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</si>
  <si>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</si>
  <si>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</si>
  <si>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 xml:space="preserve">             2. Pasqyra e te ardhurave dhe shpenzimeve per periudhen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</si>
  <si>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</si>
  <si>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</si>
  <si>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</si>
  <si>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</si>
  <si>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</si>
  <si>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</si>
  <si>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</si>
  <si>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</si>
  <si>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</si>
  <si>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</si>
  <si>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</si>
  <si>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</si>
  <si>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</si>
  <si>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</si>
  <si>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</si>
  <si>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</si>
  <si>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</si>
  <si>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</si>
  <si>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</si>
  <si>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</si>
  <si>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</si>
  <si>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</si>
  <si>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</si>
  <si>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>Ne lek</t>
  </si>
  <si>
    <t xml:space="preserve">                         Kapitali aksionar qe i perket aksionareve te shoqerise meme</t>
  </si>
  <si>
    <t xml:space="preserve">Primi i aksionit </t>
  </si>
  <si>
    <t>Rezerva statutore dhe ligjore</t>
  </si>
  <si>
    <t>Rez. Konvert te monedh te huaja</t>
  </si>
  <si>
    <t>Shuma te parashik per rreziqe</t>
  </si>
  <si>
    <t>Totali</t>
  </si>
  <si>
    <t>Efekti i ndryshimeve ne politikat kontabel</t>
  </si>
  <si>
    <t>Fitimi i pa- shperndare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</si>
  <si>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</si>
  <si>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</si>
  <si>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</si>
  <si>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</si>
  <si>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</si>
  <si>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</si>
  <si>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>Emetim i kapitalit aksionar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</si>
  <si>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</si>
  <si>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</si>
  <si>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</si>
  <si>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</si>
  <si>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>Aksione te thesarit</t>
  </si>
  <si>
    <t xml:space="preserve"> - shpenzimet per sigurimet shoqerore dhe   shendetesore</t>
  </si>
  <si>
    <t xml:space="preserve">                                </t>
  </si>
  <si>
    <t xml:space="preserve">             4. Pasqyra e flukseve te parase per periudhen</t>
  </si>
  <si>
    <t>Metoda indirekte</t>
  </si>
  <si>
    <t>Fluksi i parave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</si>
  <si>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</si>
  <si>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</si>
  <si>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</si>
  <si>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</si>
  <si>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</si>
  <si>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Shpenzime per interesa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</si>
  <si>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</si>
  <si>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</si>
  <si>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</si>
  <si>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</si>
  <si>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</si>
  <si>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 xml:space="preserve">Tatim fitimi i paguar 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</si>
  <si>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</si>
  <si>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</si>
  <si>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</si>
  <si>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</si>
  <si>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</si>
  <si>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</si>
  <si>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</si>
  <si>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</si>
  <si>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</si>
  <si>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</si>
  <si>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</si>
  <si>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</si>
  <si>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</si>
  <si>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</si>
  <si>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</si>
  <si>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</si>
  <si>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</si>
  <si>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Emertimi dhe Forma ligjore</t>
  </si>
  <si>
    <t>NIPT -i</t>
  </si>
  <si>
    <t>Adrresa e Selise</t>
  </si>
  <si>
    <t>Data e krijimit</t>
  </si>
  <si>
    <t>Nr. Regjistrit Tregtar</t>
  </si>
  <si>
    <t>Veprimtaria Kryesore</t>
  </si>
  <si>
    <t xml:space="preserve"> </t>
  </si>
  <si>
    <t xml:space="preserve">    PASQYRAT FINANCIARE</t>
  </si>
  <si>
    <t xml:space="preserve">
</t>
  </si>
  <si>
    <t xml:space="preserve">        (Ne zbatim te Standartit Kombetar te Kontabilitetit Nr. 2 dhe </t>
  </si>
  <si>
    <t xml:space="preserve">      Ligjin Nr.9228 Date 29.04.2004 per Kontabilitetin dhe Pasqyrat Financiare)</t>
  </si>
  <si>
    <t>Viti</t>
  </si>
  <si>
    <t>Pasqyrat Financiare jane individuale</t>
  </si>
  <si>
    <t>Pasqyrat Financiare jane te konsoliduara</t>
  </si>
  <si>
    <t>Pasqyrat financiare jane te shprehura ne</t>
  </si>
  <si>
    <t xml:space="preserve">Pasqyrat financiare jane te rrumbullakosura ne </t>
  </si>
  <si>
    <t>Periudha Kontabel e Pasqyrave Financiare</t>
  </si>
  <si>
    <t>Nga</t>
  </si>
  <si>
    <t>Deri</t>
  </si>
  <si>
    <t>Data e mbylljes se Pasqyrave Financiare</t>
  </si>
  <si>
    <t>Tirane</t>
  </si>
  <si>
    <t>Leke</t>
  </si>
  <si>
    <t>Administrator                           ARTJAN  MARKO</t>
  </si>
  <si>
    <t>Shoqeria tregtare "  MARKO  2   " shpk</t>
  </si>
  <si>
    <t>"M A R K O   2 "</t>
  </si>
  <si>
    <t>K41517041O</t>
  </si>
  <si>
    <t>Tel._________________________________</t>
  </si>
  <si>
    <t>Inventari I Llogarive Bankare</t>
  </si>
  <si>
    <t>Emertimi I Bankes</t>
  </si>
  <si>
    <t>Numri I llogarise</t>
  </si>
  <si>
    <t>Shuma monedhe e huaj</t>
  </si>
  <si>
    <t>Shuma ne leke</t>
  </si>
  <si>
    <t>SHUMA</t>
  </si>
  <si>
    <t>Shoqeria Tregetare    "  M A R K O   2  "</t>
  </si>
  <si>
    <t>NIPT        K41517041O</t>
  </si>
  <si>
    <t>BKT</t>
  </si>
  <si>
    <t xml:space="preserve">AL41 2051 1021 3173 01CL </t>
  </si>
  <si>
    <t>INTESA SANPAOLO BAMK</t>
  </si>
  <si>
    <t>AL55208110080000020199235301</t>
  </si>
  <si>
    <t>ALPHA BANK</t>
  </si>
  <si>
    <t>AL80902113884111230012863081</t>
  </si>
  <si>
    <t>BANKA E BASHKUAR E SHQIPERISE</t>
  </si>
  <si>
    <t>170 100 1000074 870</t>
  </si>
  <si>
    <t>TIRANA BANK</t>
  </si>
  <si>
    <t>AL75 2061 1066 0000 1603 0561 9100</t>
  </si>
  <si>
    <t>AL75 2061 1066 0000 1603 0561 9101</t>
  </si>
  <si>
    <t>26/04/2010</t>
  </si>
  <si>
    <t>Import- eksport sherbime</t>
  </si>
  <si>
    <t>grant total</t>
  </si>
  <si>
    <t>Pozicioni me 31 dhjetor 2010</t>
  </si>
  <si>
    <t>Pozicioni me 31 dhjetor 2011</t>
  </si>
  <si>
    <t>TATIM FITIM</t>
  </si>
  <si>
    <t xml:space="preserve">banke </t>
  </si>
  <si>
    <t xml:space="preserve">arke </t>
  </si>
  <si>
    <t xml:space="preserve">paguar </t>
  </si>
  <si>
    <t>Viti 2012</t>
  </si>
  <si>
    <t>Hartoi Pasqyrat Financiare     ILIA ÇEÇE</t>
  </si>
  <si>
    <t xml:space="preserve">PER PAGESE </t>
  </si>
  <si>
    <t>RAIFFEISEN</t>
  </si>
  <si>
    <t>tvsh</t>
  </si>
  <si>
    <t>sig</t>
  </si>
  <si>
    <t>tap</t>
  </si>
  <si>
    <t>20.353.929</t>
  </si>
  <si>
    <t>1.189.150</t>
  </si>
  <si>
    <t xml:space="preserve">      01 Janar - 31 Dhjetor 2013</t>
  </si>
  <si>
    <t xml:space="preserve">                       01 Janar - 31 Dhjetor 2013</t>
  </si>
  <si>
    <t>Viti 2013</t>
  </si>
  <si>
    <t>MBIPAGESE 2012</t>
  </si>
  <si>
    <t>mbetje me 31.12.2013</t>
  </si>
  <si>
    <t>01.01.2013</t>
  </si>
  <si>
    <t>31.12.2013</t>
  </si>
  <si>
    <t>___.03.2014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</si>
</sst>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3" formatCode="_(* #,##0_);_(* \(#,##0\);_(* &quot;-&quot;??_);_(@_)"/>
    <numFmt numFmtId="183" formatCode="[$€-2]\ #,##0.00"/>
  </numFmts>
  <fonts count="26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24"/>
      <name val="Arial"/>
      <family val="2"/>
      <charset val="238"/>
    </font>
    <font>
      <b/>
      <sz val="24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i/>
      <sz val="6.95"/>
      <color indexed="8"/>
      <name val="Times New Roman"/>
      <family val="1"/>
    </font>
    <font>
      <u/>
      <sz val="10"/>
      <name val="Arial"/>
      <family val="2"/>
    </font>
    <font>
      <b/>
      <sz val="14"/>
      <name val="Arial"/>
      <family val="2"/>
    </font>
    <font>
      <sz val="11"/>
      <name val="Garamond"/>
      <family val="1"/>
    </font>
    <font>
      <b/>
      <sz val="10"/>
      <name val="Calibri"/>
      <family val="2"/>
      <scheme val="minor"/>
    </font>
    <font>
      <i/>
      <sz val="6.9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0" xfId="0" applyAlignment="1">
      <alignment vertical="center" wrapText="1" shrinkToFit="1"/>
    </xf>
    <xf numFmtId="43" fontId="0" fillId="0" borderId="0" xfId="1" applyFont="1"/>
    <xf numFmtId="0" fontId="4" fillId="0" borderId="3" xfId="0" applyFont="1" applyBorder="1"/>
    <xf numFmtId="43" fontId="4" fillId="0" borderId="4" xfId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2" xfId="0" applyFont="1" applyBorder="1"/>
    <xf numFmtId="0" fontId="0" fillId="0" borderId="0" xfId="0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4" fillId="0" borderId="7" xfId="0" applyFont="1" applyBorder="1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 wrapText="1"/>
    </xf>
    <xf numFmtId="0" fontId="4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173" fontId="4" fillId="0" borderId="1" xfId="1" applyNumberFormat="1" applyFont="1" applyBorder="1"/>
    <xf numFmtId="173" fontId="4" fillId="0" borderId="8" xfId="1" applyNumberFormat="1" applyFont="1" applyBorder="1"/>
    <xf numFmtId="173" fontId="5" fillId="0" borderId="1" xfId="1" applyNumberFormat="1" applyFont="1" applyBorder="1" applyAlignment="1">
      <alignment vertical="center" wrapText="1"/>
    </xf>
    <xf numFmtId="173" fontId="5" fillId="0" borderId="8" xfId="1" applyNumberFormat="1" applyFont="1" applyBorder="1" applyAlignment="1">
      <alignment vertical="center" wrapText="1"/>
    </xf>
    <xf numFmtId="173" fontId="5" fillId="0" borderId="1" xfId="1" applyNumberFormat="1" applyFont="1" applyBorder="1"/>
    <xf numFmtId="173" fontId="5" fillId="0" borderId="8" xfId="1" applyNumberFormat="1" applyFont="1" applyBorder="1"/>
    <xf numFmtId="173" fontId="4" fillId="0" borderId="2" xfId="1" applyNumberFormat="1" applyFont="1" applyBorder="1" applyAlignment="1">
      <alignment vertical="center" wrapText="1"/>
    </xf>
    <xf numFmtId="173" fontId="4" fillId="0" borderId="12" xfId="1" applyNumberFormat="1" applyFont="1" applyBorder="1" applyAlignment="1">
      <alignment vertical="center" wrapText="1"/>
    </xf>
    <xf numFmtId="173" fontId="0" fillId="0" borderId="1" xfId="1" applyNumberFormat="1" applyFont="1" applyBorder="1"/>
    <xf numFmtId="173" fontId="0" fillId="0" borderId="8" xfId="1" applyNumberFormat="1" applyFont="1" applyBorder="1"/>
    <xf numFmtId="173" fontId="0" fillId="0" borderId="8" xfId="1" applyNumberFormat="1" applyFont="1" applyBorder="1" applyAlignment="1">
      <alignment vertical="center" wrapText="1"/>
    </xf>
    <xf numFmtId="173" fontId="4" fillId="0" borderId="8" xfId="1" applyNumberFormat="1" applyFont="1" applyBorder="1" applyAlignment="1">
      <alignment vertical="center" wrapText="1"/>
    </xf>
    <xf numFmtId="173" fontId="0" fillId="0" borderId="2" xfId="1" applyNumberFormat="1" applyFont="1" applyBorder="1"/>
    <xf numFmtId="173" fontId="0" fillId="0" borderId="12" xfId="1" applyNumberFormat="1" applyFont="1" applyBorder="1"/>
    <xf numFmtId="173" fontId="4" fillId="0" borderId="2" xfId="1" applyNumberFormat="1" applyFont="1" applyBorder="1"/>
    <xf numFmtId="173" fontId="4" fillId="0" borderId="12" xfId="1" applyNumberFormat="1" applyFont="1" applyBorder="1"/>
    <xf numFmtId="0" fontId="6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indent="3"/>
    </xf>
    <xf numFmtId="0" fontId="5" fillId="0" borderId="1" xfId="0" applyFont="1" applyBorder="1" applyAlignment="1">
      <alignment horizontal="left" vertical="center" wrapText="1" indent="3"/>
    </xf>
    <xf numFmtId="0" fontId="3" fillId="0" borderId="5" xfId="0" applyFont="1" applyBorder="1"/>
    <xf numFmtId="0" fontId="3" fillId="0" borderId="0" xfId="0" applyFont="1"/>
    <xf numFmtId="0" fontId="5" fillId="0" borderId="5" xfId="0" applyFont="1" applyBorder="1" applyAlignment="1">
      <alignment horizontal="left" vertical="center" wrapText="1"/>
    </xf>
    <xf numFmtId="173" fontId="5" fillId="0" borderId="0" xfId="0" applyNumberFormat="1" applyFont="1"/>
    <xf numFmtId="0" fontId="4" fillId="0" borderId="7" xfId="0" applyFont="1" applyBorder="1" applyAlignment="1">
      <alignment horizontal="right"/>
    </xf>
    <xf numFmtId="173" fontId="3" fillId="0" borderId="1" xfId="1" applyNumberFormat="1" applyFont="1" applyBorder="1"/>
    <xf numFmtId="173" fontId="4" fillId="0" borderId="8" xfId="1" applyNumberFormat="1" applyFont="1" applyBorder="1" applyAlignment="1">
      <alignment wrapText="1"/>
    </xf>
    <xf numFmtId="173" fontId="7" fillId="0" borderId="1" xfId="1" applyNumberFormat="1" applyFont="1" applyBorder="1"/>
    <xf numFmtId="173" fontId="7" fillId="0" borderId="8" xfId="1" applyNumberFormat="1" applyFont="1" applyBorder="1"/>
    <xf numFmtId="173" fontId="0" fillId="0" borderId="0" xfId="0" applyNumberFormat="1"/>
    <xf numFmtId="173" fontId="4" fillId="0" borderId="0" xfId="0" applyNumberFormat="1" applyFont="1"/>
    <xf numFmtId="0" fontId="4" fillId="0" borderId="14" xfId="0" applyFont="1" applyBorder="1"/>
    <xf numFmtId="43" fontId="4" fillId="0" borderId="14" xfId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0" fontId="8" fillId="0" borderId="0" xfId="0" applyFont="1"/>
    <xf numFmtId="0" fontId="0" fillId="0" borderId="0" xfId="0" applyBorder="1"/>
    <xf numFmtId="0" fontId="0" fillId="0" borderId="16" xfId="0" applyBorder="1"/>
    <xf numFmtId="0" fontId="9" fillId="0" borderId="17" xfId="0" applyFont="1" applyBorder="1"/>
    <xf numFmtId="0" fontId="9" fillId="0" borderId="18" xfId="0" applyFont="1" applyBorder="1"/>
    <xf numFmtId="0" fontId="0" fillId="0" borderId="19" xfId="0" applyBorder="1"/>
    <xf numFmtId="0" fontId="9" fillId="0" borderId="0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2" xfId="0" applyFont="1" applyBorder="1" applyAlignment="1">
      <alignment horizont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/>
    <xf numFmtId="0" fontId="0" fillId="0" borderId="23" xfId="0" applyBorder="1"/>
    <xf numFmtId="0" fontId="13" fillId="0" borderId="24" xfId="0" applyFont="1" applyBorder="1"/>
    <xf numFmtId="0" fontId="13" fillId="0" borderId="25" xfId="0" applyFont="1" applyBorder="1"/>
    <xf numFmtId="0" fontId="13" fillId="0" borderId="0" xfId="0" applyFont="1"/>
    <xf numFmtId="0" fontId="14" fillId="0" borderId="20" xfId="0" applyFont="1" applyBorder="1"/>
    <xf numFmtId="0" fontId="15" fillId="0" borderId="22" xfId="0" applyFont="1" applyBorder="1"/>
    <xf numFmtId="0" fontId="16" fillId="0" borderId="22" xfId="0" applyFont="1" applyBorder="1"/>
    <xf numFmtId="43" fontId="0" fillId="0" borderId="0" xfId="0" applyNumberFormat="1"/>
    <xf numFmtId="43" fontId="4" fillId="0" borderId="3" xfId="1" applyFont="1" applyBorder="1"/>
    <xf numFmtId="43" fontId="4" fillId="0" borderId="1" xfId="1" applyFont="1" applyBorder="1"/>
    <xf numFmtId="43" fontId="5" fillId="0" borderId="1" xfId="1" applyFont="1" applyBorder="1"/>
    <xf numFmtId="43" fontId="4" fillId="0" borderId="2" xfId="1" applyFont="1" applyBorder="1"/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0" fontId="20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right"/>
    </xf>
    <xf numFmtId="0" fontId="0" fillId="0" borderId="26" xfId="0" applyBorder="1"/>
    <xf numFmtId="0" fontId="21" fillId="0" borderId="0" xfId="0" applyFont="1" applyAlignment="1"/>
    <xf numFmtId="0" fontId="0" fillId="0" borderId="0" xfId="0" applyBorder="1" applyAlignme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5" fillId="0" borderId="29" xfId="0" applyFont="1" applyBorder="1"/>
    <xf numFmtId="0" fontId="5" fillId="0" borderId="26" xfId="0" applyFont="1" applyBorder="1"/>
    <xf numFmtId="183" fontId="0" fillId="0" borderId="26" xfId="0" applyNumberFormat="1" applyBorder="1"/>
    <xf numFmtId="43" fontId="4" fillId="0" borderId="0" xfId="0" applyNumberFormat="1" applyFont="1"/>
    <xf numFmtId="43" fontId="19" fillId="0" borderId="26" xfId="1" applyFont="1" applyFill="1" applyBorder="1" applyAlignment="1" applyProtection="1">
      <alignment horizontal="center" vertical="center"/>
    </xf>
    <xf numFmtId="43" fontId="0" fillId="0" borderId="35" xfId="1" applyFont="1" applyBorder="1"/>
    <xf numFmtId="43" fontId="4" fillId="0" borderId="0" xfId="0" applyNumberFormat="1" applyFont="1" applyAlignment="1">
      <alignment vertical="center" wrapText="1"/>
    </xf>
    <xf numFmtId="183" fontId="0" fillId="0" borderId="34" xfId="0" applyNumberFormat="1" applyBorder="1"/>
    <xf numFmtId="43" fontId="0" fillId="0" borderId="36" xfId="1" applyFont="1" applyBorder="1" applyAlignment="1"/>
    <xf numFmtId="0" fontId="4" fillId="0" borderId="0" xfId="0" applyFont="1" applyAlignment="1"/>
    <xf numFmtId="0" fontId="0" fillId="0" borderId="20" xfId="0" applyBorder="1" applyAlignment="1"/>
    <xf numFmtId="43" fontId="0" fillId="0" borderId="0" xfId="0" applyNumberFormat="1" applyAlignment="1">
      <alignment vertical="center" wrapText="1"/>
    </xf>
    <xf numFmtId="173" fontId="0" fillId="2" borderId="37" xfId="0" applyNumberFormat="1" applyFill="1" applyBorder="1"/>
    <xf numFmtId="0" fontId="0" fillId="2" borderId="38" xfId="0" applyFill="1" applyBorder="1"/>
    <xf numFmtId="0" fontId="5" fillId="2" borderId="0" xfId="0" applyNumberFormat="1" applyFont="1" applyFill="1" applyBorder="1" applyAlignment="1" applyProtection="1"/>
    <xf numFmtId="0" fontId="0" fillId="2" borderId="39" xfId="0" applyNumberFormat="1" applyFill="1" applyBorder="1" applyAlignment="1" applyProtection="1"/>
    <xf numFmtId="43" fontId="4" fillId="2" borderId="40" xfId="0" applyNumberFormat="1" applyFont="1" applyFill="1" applyBorder="1"/>
    <xf numFmtId="43" fontId="4" fillId="2" borderId="41" xfId="0" applyNumberFormat="1" applyFont="1" applyFill="1" applyBorder="1" applyAlignment="1" applyProtection="1"/>
    <xf numFmtId="43" fontId="4" fillId="3" borderId="42" xfId="1" applyFont="1" applyFill="1" applyBorder="1" applyAlignment="1" applyProtection="1"/>
    <xf numFmtId="0" fontId="0" fillId="3" borderId="43" xfId="0" applyNumberFormat="1" applyFill="1" applyBorder="1" applyAlignment="1" applyProtection="1"/>
    <xf numFmtId="0" fontId="23" fillId="0" borderId="0" xfId="0" applyFont="1" applyAlignment="1">
      <alignment horizontal="right"/>
    </xf>
    <xf numFmtId="43" fontId="5" fillId="3" borderId="46" xfId="0" applyNumberFormat="1" applyFont="1" applyFill="1" applyBorder="1" applyAlignment="1" applyProtection="1"/>
    <xf numFmtId="43" fontId="0" fillId="0" borderId="47" xfId="1" applyFont="1" applyBorder="1"/>
    <xf numFmtId="43" fontId="0" fillId="0" borderId="48" xfId="1" applyFont="1" applyBorder="1"/>
    <xf numFmtId="43" fontId="0" fillId="0" borderId="49" xfId="1" applyFont="1" applyBorder="1"/>
    <xf numFmtId="43" fontId="24" fillId="4" borderId="51" xfId="1" applyFont="1" applyFill="1" applyBorder="1"/>
    <xf numFmtId="0" fontId="9" fillId="0" borderId="22" xfId="0" applyFont="1" applyBorder="1" applyAlignment="1">
      <alignment horizontal="center"/>
    </xf>
    <xf numFmtId="14" fontId="9" fillId="0" borderId="2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0" fillId="0" borderId="4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2" xfId="0" applyFont="1" applyBorder="1"/>
    <xf numFmtId="173" fontId="5" fillId="0" borderId="2" xfId="0" applyNumberFormat="1" applyFont="1" applyBorder="1"/>
    <xf numFmtId="0" fontId="5" fillId="0" borderId="12" xfId="0" applyFont="1" applyBorder="1"/>
    <xf numFmtId="0" fontId="5" fillId="0" borderId="0" xfId="0" applyFont="1" applyBorder="1"/>
    <xf numFmtId="173" fontId="5" fillId="0" borderId="0" xfId="0" applyNumberFormat="1" applyFont="1" applyBorder="1"/>
    <xf numFmtId="0" fontId="5" fillId="0" borderId="0" xfId="0" applyNumberFormat="1" applyFont="1" applyFill="1" applyBorder="1" applyAlignment="1" applyProtection="1"/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43" fontId="5" fillId="0" borderId="0" xfId="1" applyFont="1"/>
    <xf numFmtId="43" fontId="5" fillId="0" borderId="35" xfId="1" applyFont="1" applyBorder="1"/>
    <xf numFmtId="173" fontId="5" fillId="4" borderId="1" xfId="1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43" fontId="4" fillId="4" borderId="0" xfId="1" applyFont="1" applyFill="1"/>
    <xf numFmtId="0" fontId="4" fillId="4" borderId="3" xfId="0" applyFont="1" applyFill="1" applyBorder="1"/>
    <xf numFmtId="43" fontId="4" fillId="4" borderId="4" xfId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8" xfId="0" applyFont="1" applyFill="1" applyBorder="1"/>
    <xf numFmtId="0" fontId="4" fillId="4" borderId="5" xfId="0" applyFont="1" applyFill="1" applyBorder="1" applyAlignment="1">
      <alignment horizontal="center"/>
    </xf>
    <xf numFmtId="173" fontId="4" fillId="4" borderId="1" xfId="1" applyNumberFormat="1" applyFont="1" applyFill="1" applyBorder="1"/>
    <xf numFmtId="173" fontId="4" fillId="4" borderId="8" xfId="1" applyNumberFormat="1" applyFont="1" applyFill="1" applyBorder="1"/>
    <xf numFmtId="0" fontId="3" fillId="4" borderId="1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2" xfId="0" applyFont="1" applyFill="1" applyBorder="1"/>
    <xf numFmtId="173" fontId="4" fillId="4" borderId="2" xfId="1" applyNumberFormat="1" applyFont="1" applyFill="1" applyBorder="1"/>
    <xf numFmtId="173" fontId="4" fillId="4" borderId="12" xfId="1" applyNumberFormat="1" applyFont="1" applyFill="1" applyBorder="1"/>
    <xf numFmtId="0" fontId="8" fillId="4" borderId="0" xfId="0" applyFont="1" applyFill="1"/>
    <xf numFmtId="0" fontId="5" fillId="4" borderId="0" xfId="0" applyFont="1" applyFill="1" applyAlignment="1">
      <alignment horizontal="right"/>
    </xf>
    <xf numFmtId="0" fontId="5" fillId="4" borderId="0" xfId="0" applyFont="1" applyFill="1"/>
    <xf numFmtId="43" fontId="5" fillId="4" borderId="0" xfId="1" applyFont="1" applyFill="1"/>
    <xf numFmtId="0" fontId="5" fillId="4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" xfId="0" applyFont="1" applyFill="1" applyBorder="1"/>
    <xf numFmtId="173" fontId="5" fillId="4" borderId="8" xfId="1" applyNumberFormat="1" applyFont="1" applyFill="1" applyBorder="1"/>
    <xf numFmtId="0" fontId="5" fillId="4" borderId="5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left" vertical="center" wrapText="1" shrinkToFit="1"/>
    </xf>
    <xf numFmtId="0" fontId="5" fillId="4" borderId="1" xfId="0" applyFont="1" applyFill="1" applyBorder="1" applyAlignment="1">
      <alignment vertical="center" wrapText="1" shrinkToFit="1"/>
    </xf>
    <xf numFmtId="173" fontId="5" fillId="4" borderId="1" xfId="1" applyNumberFormat="1" applyFont="1" applyFill="1" applyBorder="1" applyAlignment="1">
      <alignment vertical="center" wrapText="1" shrinkToFit="1"/>
    </xf>
    <xf numFmtId="173" fontId="5" fillId="4" borderId="8" xfId="1" applyNumberFormat="1" applyFont="1" applyFill="1" applyBorder="1" applyAlignment="1">
      <alignment vertical="center" wrapText="1" shrinkToFit="1"/>
    </xf>
    <xf numFmtId="0" fontId="5" fillId="4" borderId="0" xfId="0" applyFont="1" applyFill="1" applyAlignment="1">
      <alignment horizontal="center"/>
    </xf>
    <xf numFmtId="173" fontId="5" fillId="4" borderId="0" xfId="0" applyNumberFormat="1" applyFont="1" applyFill="1"/>
    <xf numFmtId="0" fontId="5" fillId="4" borderId="0" xfId="0" applyNumberFormat="1" applyFont="1" applyFill="1" applyBorder="1" applyAlignment="1" applyProtection="1"/>
    <xf numFmtId="0" fontId="25" fillId="4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workbookViewId="0">
      <selection activeCell="L15" sqref="L15"/>
    </sheetView>
  </sheetViews>
  <sheetFormatPr defaultRowHeight="12.75"/>
  <cols>
    <col min="1" max="1" width="3.28515625" customWidth="1"/>
    <col min="2" max="2" width="12.28515625" customWidth="1"/>
    <col min="3" max="3" width="10.28515625" customWidth="1"/>
    <col min="4" max="4" width="9.5703125" customWidth="1"/>
    <col min="5" max="5" width="8.7109375" customWidth="1"/>
    <col min="6" max="6" width="13.85546875" customWidth="1"/>
    <col min="7" max="7" width="12" customWidth="1"/>
    <col min="8" max="8" width="9" customWidth="1"/>
    <col min="9" max="9" width="9.42578125" customWidth="1"/>
    <col min="10" max="10" width="11.28515625" customWidth="1"/>
    <col min="11" max="11" width="15.7109375" customWidth="1"/>
  </cols>
  <sheetData>
    <row r="1" spans="1:14" ht="15" thickTop="1">
      <c r="A1" s="77"/>
      <c r="B1" s="78"/>
      <c r="C1" s="78"/>
      <c r="D1" s="78"/>
      <c r="E1" s="78"/>
      <c r="F1" s="78"/>
      <c r="G1" s="78"/>
      <c r="H1" s="78"/>
      <c r="I1" s="78"/>
      <c r="J1" s="79"/>
      <c r="K1" s="76"/>
      <c r="L1" s="76"/>
      <c r="M1" s="76"/>
      <c r="N1" s="76"/>
    </row>
    <row r="2" spans="1:14" ht="14.25">
      <c r="A2" s="80"/>
      <c r="B2" s="81" t="s">
        <v>172</v>
      </c>
      <c r="C2" s="81"/>
      <c r="D2" s="81"/>
      <c r="E2" s="81"/>
      <c r="F2" s="81"/>
      <c r="G2" s="104" t="s">
        <v>196</v>
      </c>
      <c r="H2" s="82"/>
      <c r="I2" s="82"/>
      <c r="J2" s="83"/>
      <c r="K2" s="76"/>
      <c r="L2" s="76"/>
      <c r="M2" s="76"/>
      <c r="N2" s="76"/>
    </row>
    <row r="3" spans="1:14" ht="14.25">
      <c r="A3" s="80"/>
      <c r="B3" s="81" t="s">
        <v>173</v>
      </c>
      <c r="C3" s="81"/>
      <c r="D3" s="81"/>
      <c r="E3" s="81"/>
      <c r="F3" s="81"/>
      <c r="G3" s="105" t="s">
        <v>197</v>
      </c>
      <c r="H3" s="84"/>
      <c r="I3" s="84"/>
      <c r="J3" s="83"/>
      <c r="K3" s="76"/>
      <c r="L3" s="76"/>
      <c r="M3" s="76"/>
      <c r="N3" s="76"/>
    </row>
    <row r="4" spans="1:14" ht="14.25">
      <c r="A4" s="80"/>
      <c r="B4" s="81" t="s">
        <v>174</v>
      </c>
      <c r="C4" s="81"/>
      <c r="D4" s="81"/>
      <c r="E4" s="81"/>
      <c r="F4" s="81"/>
      <c r="G4" s="106"/>
      <c r="H4" s="84"/>
      <c r="I4" s="84"/>
      <c r="J4" s="83"/>
      <c r="K4" s="76"/>
      <c r="L4" s="76"/>
      <c r="M4" s="76"/>
      <c r="N4" s="76"/>
    </row>
    <row r="5" spans="1:14" ht="14.25">
      <c r="A5" s="80"/>
      <c r="B5" s="81"/>
      <c r="C5" s="81"/>
      <c r="D5" s="81"/>
      <c r="E5" s="81"/>
      <c r="F5" s="81"/>
      <c r="G5" s="84"/>
      <c r="H5" s="84"/>
      <c r="I5" s="84" t="s">
        <v>192</v>
      </c>
      <c r="J5" s="83"/>
      <c r="K5" s="76"/>
      <c r="L5" s="76"/>
      <c r="M5" s="76"/>
      <c r="N5" s="76"/>
    </row>
    <row r="6" spans="1:14" ht="14.25">
      <c r="A6" s="80"/>
      <c r="B6" s="81" t="s">
        <v>175</v>
      </c>
      <c r="C6" s="81"/>
      <c r="D6" s="81"/>
      <c r="E6" s="81"/>
      <c r="F6" s="81"/>
      <c r="G6" s="156" t="s">
        <v>218</v>
      </c>
      <c r="H6" s="156"/>
      <c r="I6" s="82"/>
      <c r="J6" s="83"/>
      <c r="K6" s="76"/>
      <c r="L6" s="76"/>
      <c r="M6" s="76"/>
      <c r="N6" s="76"/>
    </row>
    <row r="7" spans="1:14" ht="14.25">
      <c r="A7" s="80"/>
      <c r="B7" s="81" t="s">
        <v>176</v>
      </c>
      <c r="C7" s="81"/>
      <c r="D7" s="81"/>
      <c r="E7" s="81"/>
      <c r="F7" s="81"/>
      <c r="G7" s="155">
        <v>35565</v>
      </c>
      <c r="H7" s="155"/>
      <c r="I7" s="84"/>
      <c r="J7" s="83"/>
      <c r="K7" s="76"/>
      <c r="L7" s="76"/>
      <c r="M7" s="76"/>
      <c r="N7" s="76"/>
    </row>
    <row r="8" spans="1:14" ht="14.25">
      <c r="A8" s="80"/>
      <c r="B8" s="81" t="s">
        <v>177</v>
      </c>
      <c r="C8" s="81"/>
      <c r="D8" s="81"/>
      <c r="E8" s="81"/>
      <c r="F8" s="81"/>
      <c r="G8" s="84" t="s">
        <v>219</v>
      </c>
      <c r="H8" s="84"/>
      <c r="I8" s="84"/>
      <c r="J8" s="83"/>
      <c r="K8" s="76"/>
      <c r="L8" s="76"/>
      <c r="M8" s="76"/>
      <c r="N8" s="76"/>
    </row>
    <row r="9" spans="1:14" ht="14.25">
      <c r="A9" s="80"/>
      <c r="B9" s="81"/>
      <c r="C9" s="81"/>
      <c r="D9" s="81"/>
      <c r="E9" s="81"/>
      <c r="F9" s="81"/>
      <c r="G9" s="84"/>
      <c r="H9" s="84"/>
      <c r="I9" s="84"/>
      <c r="J9" s="83"/>
      <c r="K9" s="76"/>
      <c r="L9" s="76"/>
      <c r="M9" s="76"/>
      <c r="N9" s="76"/>
    </row>
    <row r="10" spans="1:14" ht="14.25">
      <c r="A10" s="80"/>
      <c r="B10" s="81"/>
      <c r="C10" s="81"/>
      <c r="D10" s="81"/>
      <c r="E10" s="81"/>
      <c r="F10" s="81"/>
      <c r="G10" s="84"/>
      <c r="H10" s="84"/>
      <c r="I10" s="84"/>
      <c r="J10" s="83"/>
      <c r="K10" s="76"/>
      <c r="L10" s="76"/>
      <c r="M10" s="76"/>
      <c r="N10" s="76"/>
    </row>
    <row r="11" spans="1:14" ht="14.25">
      <c r="A11" s="80"/>
      <c r="B11" s="81"/>
      <c r="C11" s="81"/>
      <c r="D11" s="81"/>
      <c r="E11" s="81"/>
      <c r="F11" s="81"/>
      <c r="G11" s="81"/>
      <c r="H11" s="81"/>
      <c r="I11" s="81"/>
      <c r="J11" s="83"/>
      <c r="K11" s="76"/>
      <c r="L11" s="76"/>
      <c r="M11" s="76"/>
      <c r="N11" s="76"/>
    </row>
    <row r="12" spans="1:14" ht="14.25">
      <c r="A12" s="80"/>
      <c r="B12" s="81"/>
      <c r="C12" s="81"/>
      <c r="D12" s="81"/>
      <c r="E12" s="81"/>
      <c r="F12" s="81"/>
      <c r="G12" s="81"/>
      <c r="H12" s="81"/>
      <c r="I12" s="81"/>
      <c r="J12" s="83"/>
      <c r="K12" s="76"/>
      <c r="L12" s="76"/>
      <c r="M12" s="76"/>
      <c r="N12" s="76"/>
    </row>
    <row r="13" spans="1:14" ht="14.25">
      <c r="A13" s="80"/>
      <c r="B13" s="81"/>
      <c r="C13" s="81"/>
      <c r="D13" s="81"/>
      <c r="E13" s="81"/>
      <c r="F13" s="81"/>
      <c r="G13" s="81"/>
      <c r="H13" s="81"/>
      <c r="I13" s="81"/>
      <c r="J13" s="83"/>
    </row>
    <row r="14" spans="1:14" ht="14.25">
      <c r="A14" s="80"/>
      <c r="B14" s="81"/>
      <c r="C14" s="81"/>
      <c r="D14" s="81"/>
      <c r="E14" s="81"/>
      <c r="F14" s="81"/>
      <c r="G14" s="81"/>
      <c r="H14" s="81"/>
      <c r="I14" s="81"/>
      <c r="J14" s="83"/>
    </row>
    <row r="15" spans="1:14" ht="14.25">
      <c r="A15" s="80"/>
      <c r="B15" s="81"/>
      <c r="C15" s="81"/>
      <c r="D15" s="81"/>
      <c r="E15" s="81"/>
      <c r="F15" s="81"/>
      <c r="G15" s="81"/>
      <c r="H15" s="81"/>
      <c r="I15" s="81"/>
      <c r="J15" s="83"/>
      <c r="L15" s="76"/>
    </row>
    <row r="16" spans="1:14" ht="14.25">
      <c r="A16" s="80"/>
      <c r="B16" s="81"/>
      <c r="C16" s="81"/>
      <c r="D16" s="81"/>
      <c r="E16" s="81"/>
      <c r="F16" s="81"/>
      <c r="G16" s="81"/>
      <c r="H16" s="81"/>
      <c r="I16" s="81"/>
      <c r="J16" s="83"/>
    </row>
    <row r="17" spans="1:11" ht="14.25">
      <c r="A17" s="80"/>
      <c r="B17" s="86"/>
      <c r="C17" s="86"/>
      <c r="D17" s="86"/>
      <c r="E17" s="86"/>
      <c r="F17" s="86"/>
      <c r="G17" s="86"/>
      <c r="H17" s="86"/>
      <c r="I17" s="86"/>
      <c r="J17" s="83"/>
    </row>
    <row r="18" spans="1:11" ht="30">
      <c r="A18" s="80"/>
      <c r="B18" s="86" t="s">
        <v>178</v>
      </c>
      <c r="C18" s="86"/>
      <c r="D18" s="87"/>
      <c r="E18" s="88" t="s">
        <v>179</v>
      </c>
      <c r="F18" s="88"/>
      <c r="G18" s="88"/>
      <c r="H18" s="89"/>
      <c r="I18" s="89"/>
      <c r="J18" s="90"/>
      <c r="K18" s="91" t="s">
        <v>180</v>
      </c>
    </row>
    <row r="19" spans="1:11" ht="15">
      <c r="A19" s="80"/>
      <c r="B19" s="92"/>
      <c r="C19" s="92"/>
      <c r="D19" s="92"/>
      <c r="E19" s="93" t="s">
        <v>181</v>
      </c>
      <c r="F19" s="93"/>
      <c r="G19" s="93"/>
      <c r="H19" s="93"/>
      <c r="I19" s="94"/>
      <c r="J19" s="95"/>
      <c r="K19" s="19"/>
    </row>
    <row r="20" spans="1:11" ht="15">
      <c r="A20" s="80"/>
      <c r="B20" s="92"/>
      <c r="C20" s="92"/>
      <c r="D20" s="92"/>
      <c r="E20" s="93" t="s">
        <v>182</v>
      </c>
      <c r="F20" s="93"/>
      <c r="G20" s="93"/>
      <c r="H20" s="93"/>
      <c r="I20" s="94"/>
      <c r="J20" s="95"/>
      <c r="K20" s="19"/>
    </row>
    <row r="21" spans="1:11" ht="14.25">
      <c r="A21" s="80"/>
      <c r="B21" s="86"/>
      <c r="C21" s="86"/>
      <c r="D21" s="86"/>
      <c r="E21" s="94"/>
      <c r="F21" s="94"/>
      <c r="G21" s="94"/>
      <c r="H21" s="94"/>
      <c r="I21" s="94"/>
      <c r="J21" s="95"/>
      <c r="K21" s="19"/>
    </row>
    <row r="22" spans="1:11" ht="30">
      <c r="A22" s="80"/>
      <c r="B22" s="81"/>
      <c r="C22" s="81"/>
      <c r="D22" s="96" t="s">
        <v>183</v>
      </c>
      <c r="E22" s="94"/>
      <c r="F22" s="97">
        <v>2013</v>
      </c>
      <c r="G22" s="94"/>
      <c r="H22" s="94"/>
      <c r="I22" s="94"/>
      <c r="J22" s="95"/>
      <c r="K22" s="19"/>
    </row>
    <row r="23" spans="1:11" ht="14.25">
      <c r="A23" s="80"/>
      <c r="B23" s="81"/>
      <c r="C23" s="81"/>
      <c r="D23" s="81"/>
      <c r="E23" s="81"/>
      <c r="F23" s="81"/>
      <c r="G23" s="81"/>
      <c r="H23" s="81"/>
      <c r="I23" s="81"/>
      <c r="J23" s="83"/>
    </row>
    <row r="24" spans="1:11" ht="14.25">
      <c r="A24" s="80"/>
      <c r="B24" s="81"/>
      <c r="C24" s="81"/>
      <c r="D24" s="81"/>
      <c r="E24" s="81"/>
      <c r="F24" s="81"/>
      <c r="G24" s="81"/>
      <c r="H24" s="81"/>
      <c r="I24" s="81"/>
      <c r="J24" s="83"/>
    </row>
    <row r="25" spans="1:11" ht="14.25">
      <c r="A25" s="80"/>
      <c r="B25" s="81"/>
      <c r="C25" s="81"/>
      <c r="D25" s="81"/>
      <c r="E25" s="81"/>
      <c r="F25" s="81"/>
      <c r="G25" s="81"/>
      <c r="H25" s="81"/>
      <c r="I25" s="81"/>
      <c r="J25" s="83"/>
    </row>
    <row r="26" spans="1:11" ht="14.25">
      <c r="A26" s="80"/>
      <c r="B26" s="81"/>
      <c r="C26" s="81"/>
      <c r="D26" s="81"/>
      <c r="E26" s="81"/>
      <c r="F26" s="81"/>
      <c r="G26" s="81"/>
      <c r="H26" s="81"/>
      <c r="I26" s="81"/>
      <c r="J26" s="83"/>
    </row>
    <row r="27" spans="1:11" ht="14.25">
      <c r="A27" s="80"/>
      <c r="B27" s="81"/>
      <c r="C27" s="81"/>
      <c r="D27" s="81"/>
      <c r="E27" s="81"/>
      <c r="F27" s="81"/>
      <c r="G27" s="81"/>
      <c r="H27" s="81"/>
      <c r="I27" s="81"/>
      <c r="J27" s="83"/>
    </row>
    <row r="28" spans="1:11" ht="14.25">
      <c r="A28" s="80"/>
      <c r="B28" s="81"/>
      <c r="C28" s="81"/>
      <c r="D28" s="81"/>
      <c r="E28" s="81"/>
      <c r="F28" s="81"/>
      <c r="G28" s="81"/>
      <c r="H28" s="81"/>
      <c r="I28" s="81"/>
      <c r="J28" s="83"/>
    </row>
    <row r="29" spans="1:11" ht="14.25">
      <c r="A29" s="80"/>
      <c r="B29" s="81"/>
      <c r="C29" s="81"/>
      <c r="D29" s="81"/>
      <c r="E29" s="81"/>
      <c r="F29" s="81"/>
      <c r="G29" s="81"/>
      <c r="H29" s="81"/>
      <c r="I29" s="81"/>
      <c r="J29" s="83"/>
    </row>
    <row r="30" spans="1:11" ht="14.25">
      <c r="A30" s="80"/>
      <c r="B30" s="81"/>
      <c r="C30" s="81"/>
      <c r="D30" s="81"/>
      <c r="E30" s="81"/>
      <c r="F30" s="81"/>
      <c r="G30" s="81"/>
      <c r="H30" s="81"/>
      <c r="I30" s="81"/>
      <c r="J30" s="83"/>
    </row>
    <row r="31" spans="1:11" ht="14.25">
      <c r="A31" s="80"/>
      <c r="B31" s="81"/>
      <c r="C31" s="81"/>
      <c r="D31" s="81"/>
      <c r="E31" s="81"/>
      <c r="F31" s="81"/>
      <c r="G31" s="81"/>
      <c r="H31" s="81"/>
      <c r="I31" s="81"/>
      <c r="J31" s="83"/>
    </row>
    <row r="32" spans="1:11" ht="14.25">
      <c r="A32" s="80"/>
      <c r="B32" s="81"/>
      <c r="C32" s="81"/>
      <c r="D32" s="81"/>
      <c r="E32" s="81"/>
      <c r="F32" s="81"/>
      <c r="G32" s="81"/>
      <c r="H32" s="81"/>
      <c r="I32" s="81"/>
      <c r="J32" s="83"/>
    </row>
    <row r="33" spans="1:12" ht="14.25">
      <c r="A33" s="80"/>
      <c r="B33" s="81"/>
      <c r="C33" s="81"/>
      <c r="D33" s="81"/>
      <c r="E33" s="81"/>
      <c r="F33" s="81"/>
      <c r="G33" s="81"/>
      <c r="H33" s="81"/>
      <c r="I33" s="81"/>
      <c r="J33" s="83"/>
    </row>
    <row r="34" spans="1:12" ht="14.25">
      <c r="A34" s="80"/>
      <c r="B34" s="81"/>
      <c r="C34" s="81"/>
      <c r="D34" s="81"/>
      <c r="E34" s="81"/>
      <c r="F34" s="81"/>
      <c r="G34" s="81"/>
      <c r="H34" s="81"/>
      <c r="I34" s="81"/>
      <c r="J34" s="83"/>
    </row>
    <row r="35" spans="1:12" ht="14.25">
      <c r="A35" s="80"/>
      <c r="B35" s="81"/>
      <c r="C35" s="81"/>
      <c r="D35" s="81"/>
      <c r="E35" s="81"/>
      <c r="F35" s="81"/>
      <c r="G35" s="81"/>
      <c r="H35" s="81"/>
      <c r="I35" s="81"/>
      <c r="J35" s="83"/>
    </row>
    <row r="36" spans="1:12" ht="14.25">
      <c r="A36" s="80"/>
      <c r="B36" s="81"/>
      <c r="C36" s="81"/>
      <c r="D36" s="81"/>
      <c r="E36" s="81"/>
      <c r="F36" s="81"/>
      <c r="G36" s="81"/>
      <c r="H36" s="81"/>
      <c r="I36" s="81"/>
      <c r="J36" s="83"/>
    </row>
    <row r="37" spans="1:12" ht="14.25">
      <c r="A37" s="80"/>
      <c r="B37" s="81" t="s">
        <v>184</v>
      </c>
      <c r="C37" s="81"/>
      <c r="D37" s="81"/>
      <c r="E37" s="81"/>
      <c r="F37" s="81"/>
      <c r="G37" s="81"/>
      <c r="H37" s="81"/>
      <c r="I37" s="81"/>
      <c r="J37" s="83"/>
      <c r="L37" s="76"/>
    </row>
    <row r="38" spans="1:12" ht="14.25">
      <c r="A38" s="80"/>
      <c r="B38" s="81" t="s">
        <v>185</v>
      </c>
      <c r="C38" s="81"/>
      <c r="D38" s="81"/>
      <c r="E38" s="81"/>
      <c r="F38" s="81"/>
      <c r="G38" s="82"/>
      <c r="H38" s="82"/>
      <c r="I38" s="82"/>
      <c r="J38" s="83"/>
    </row>
    <row r="39" spans="1:12" ht="14.25">
      <c r="A39" s="80"/>
      <c r="B39" s="81" t="s">
        <v>186</v>
      </c>
      <c r="C39" s="81"/>
      <c r="D39" s="81"/>
      <c r="E39" s="81"/>
      <c r="F39" s="81"/>
      <c r="G39" s="84"/>
      <c r="H39" s="84"/>
      <c r="I39" s="85" t="s">
        <v>193</v>
      </c>
      <c r="J39" s="83"/>
      <c r="L39" s="76"/>
    </row>
    <row r="40" spans="1:12" ht="18.75" customHeight="1">
      <c r="A40" s="80"/>
      <c r="B40" s="81" t="s">
        <v>187</v>
      </c>
      <c r="C40" s="81"/>
      <c r="D40" s="81"/>
      <c r="E40" s="81"/>
      <c r="F40" s="81"/>
      <c r="G40" s="84"/>
      <c r="H40" s="84"/>
      <c r="I40" s="84"/>
      <c r="J40" s="83"/>
    </row>
    <row r="41" spans="1:12" ht="21.75" customHeight="1">
      <c r="A41" s="80"/>
      <c r="B41" s="81" t="s">
        <v>188</v>
      </c>
      <c r="C41" s="81"/>
      <c r="D41" s="81"/>
      <c r="E41" s="81"/>
      <c r="F41" s="81"/>
      <c r="G41" s="84"/>
      <c r="H41" s="84"/>
      <c r="I41" s="84"/>
      <c r="J41" s="83"/>
    </row>
    <row r="42" spans="1:12" ht="14.25">
      <c r="A42" s="80"/>
      <c r="B42" s="81"/>
      <c r="C42" s="81"/>
      <c r="D42" s="81"/>
      <c r="E42" s="81"/>
      <c r="F42" s="81"/>
      <c r="G42" s="84"/>
      <c r="H42" s="84"/>
      <c r="I42" s="84"/>
      <c r="J42" s="83"/>
    </row>
    <row r="43" spans="1:12" ht="14.25">
      <c r="A43" s="80"/>
      <c r="B43" s="81"/>
      <c r="C43" s="81"/>
      <c r="D43" s="81"/>
      <c r="E43" s="81"/>
      <c r="F43" s="81" t="s">
        <v>189</v>
      </c>
      <c r="G43" s="155" t="s">
        <v>241</v>
      </c>
      <c r="H43" s="155"/>
      <c r="I43" s="82"/>
      <c r="J43" s="83"/>
    </row>
    <row r="44" spans="1:12" ht="14.25">
      <c r="A44" s="80"/>
      <c r="B44" s="81"/>
      <c r="C44" s="81"/>
      <c r="D44" s="81"/>
      <c r="E44" s="81"/>
      <c r="F44" s="81" t="s">
        <v>190</v>
      </c>
      <c r="G44" s="155" t="s">
        <v>242</v>
      </c>
      <c r="H44" s="155"/>
      <c r="I44" s="84"/>
      <c r="J44" s="83"/>
    </row>
    <row r="45" spans="1:12" ht="14.25">
      <c r="A45" s="80"/>
      <c r="B45" s="81"/>
      <c r="C45" s="81"/>
      <c r="D45" s="81"/>
      <c r="E45" s="81"/>
      <c r="F45" s="81"/>
      <c r="G45" s="84"/>
      <c r="H45" s="84"/>
      <c r="I45" s="84"/>
      <c r="J45" s="83"/>
    </row>
    <row r="46" spans="1:12" ht="14.25">
      <c r="A46" s="80"/>
      <c r="B46" s="81" t="s">
        <v>191</v>
      </c>
      <c r="C46" s="81"/>
      <c r="D46" s="81"/>
      <c r="E46" s="81"/>
      <c r="F46" s="81"/>
      <c r="G46" s="155" t="s">
        <v>243</v>
      </c>
      <c r="H46" s="155"/>
      <c r="I46" s="84"/>
      <c r="J46" s="83"/>
    </row>
    <row r="47" spans="1:12" ht="15">
      <c r="A47" s="80"/>
      <c r="B47" s="98"/>
      <c r="C47" s="98"/>
      <c r="D47" s="98"/>
      <c r="E47" s="98"/>
      <c r="F47" s="98"/>
      <c r="G47" s="98"/>
      <c r="H47" s="98"/>
      <c r="I47" s="98"/>
      <c r="J47" s="99"/>
    </row>
    <row r="48" spans="1:12" ht="15.75" thickBot="1">
      <c r="A48" s="100"/>
      <c r="B48" s="101"/>
      <c r="C48" s="101"/>
      <c r="D48" s="101"/>
      <c r="E48" s="101"/>
      <c r="F48" s="101"/>
      <c r="G48" s="101"/>
      <c r="H48" s="101"/>
      <c r="I48" s="101"/>
      <c r="J48" s="102"/>
    </row>
    <row r="49" spans="2:10" ht="15.75" thickTop="1">
      <c r="B49" s="103"/>
      <c r="C49" s="103"/>
      <c r="D49" s="103"/>
      <c r="E49" s="103"/>
      <c r="F49" s="103"/>
      <c r="G49" s="103"/>
      <c r="H49" s="103"/>
      <c r="I49" s="103"/>
      <c r="J49" s="103"/>
    </row>
    <row r="50" spans="2:10" ht="15">
      <c r="B50" s="103"/>
      <c r="C50" s="103"/>
      <c r="D50" s="103"/>
      <c r="E50" s="103"/>
      <c r="F50" s="103"/>
      <c r="G50" s="103"/>
      <c r="H50" s="103"/>
      <c r="I50" s="103"/>
      <c r="J50" s="103"/>
    </row>
    <row r="51" spans="2:10" ht="15">
      <c r="B51" s="103"/>
      <c r="C51" s="103"/>
      <c r="D51" s="103"/>
      <c r="E51" s="103"/>
      <c r="F51" s="103"/>
      <c r="G51" s="103"/>
      <c r="H51" s="103"/>
      <c r="I51" s="103"/>
      <c r="J51" s="103"/>
    </row>
    <row r="52" spans="2:10" ht="15">
      <c r="B52" s="103"/>
      <c r="C52" s="103"/>
      <c r="D52" s="103"/>
      <c r="E52" s="103"/>
      <c r="F52" s="103"/>
      <c r="G52" s="103"/>
      <c r="H52" s="103"/>
      <c r="I52" s="103"/>
      <c r="J52" s="103"/>
    </row>
    <row r="53" spans="2:10" ht="15">
      <c r="B53" s="103"/>
      <c r="C53" s="103"/>
      <c r="D53" s="103"/>
      <c r="E53" s="103"/>
      <c r="F53" s="103"/>
      <c r="G53" s="103"/>
      <c r="H53" s="103"/>
      <c r="I53" s="103"/>
      <c r="J53" s="103"/>
    </row>
    <row r="54" spans="2:10" ht="15">
      <c r="B54" s="103"/>
      <c r="C54" s="103"/>
      <c r="D54" s="103"/>
      <c r="E54" s="103"/>
      <c r="F54" s="103"/>
      <c r="G54" s="103"/>
      <c r="H54" s="103"/>
      <c r="I54" s="103"/>
      <c r="J54" s="103"/>
    </row>
    <row r="55" spans="2:10" ht="15">
      <c r="B55" s="103"/>
      <c r="C55" s="103"/>
      <c r="D55" s="103"/>
      <c r="E55" s="103"/>
      <c r="F55" s="103"/>
      <c r="G55" s="103"/>
      <c r="H55" s="103"/>
      <c r="I55" s="103"/>
      <c r="J55" s="103"/>
    </row>
  </sheetData>
  <mergeCells count="5">
    <mergeCell ref="G43:H43"/>
    <mergeCell ref="G44:H44"/>
    <mergeCell ref="G46:H46"/>
    <mergeCell ref="G6:H6"/>
    <mergeCell ref="G7:H7"/>
  </mergeCells>
  <phoneticPr fontId="2" type="noConversion"/>
  <pageMargins left="0.25" right="0.21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sqref="A1:D47"/>
    </sheetView>
  </sheetViews>
  <sheetFormatPr defaultRowHeight="12.75"/>
  <cols>
    <col min="1" max="1" width="4.85546875" customWidth="1"/>
    <col min="2" max="2" width="53.28515625" customWidth="1"/>
    <col min="3" max="3" width="13.5703125" customWidth="1"/>
    <col min="4" max="4" width="14.140625" customWidth="1"/>
    <col min="5" max="5" width="8.28515625" customWidth="1"/>
    <col min="6" max="7" width="10.85546875" customWidth="1"/>
    <col min="8" max="8" width="11.42578125" customWidth="1"/>
    <col min="10" max="10" width="10.28515625" customWidth="1"/>
    <col min="11" max="11" width="11.28515625" customWidth="1"/>
  </cols>
  <sheetData>
    <row r="1" spans="1:6" s="6" customFormat="1">
      <c r="A1" s="21" t="s">
        <v>195</v>
      </c>
      <c r="E1" s="20"/>
      <c r="F1" s="20"/>
    </row>
    <row r="2" spans="1:6">
      <c r="A2" s="8"/>
      <c r="B2" s="8"/>
      <c r="C2" s="8"/>
      <c r="D2" s="8"/>
    </row>
    <row r="3" spans="1:6" s="6" customFormat="1">
      <c r="B3" s="6" t="s">
        <v>140</v>
      </c>
    </row>
    <row r="4" spans="1:6" s="6" customFormat="1">
      <c r="B4" s="6" t="s">
        <v>237</v>
      </c>
      <c r="C4" s="6" t="s">
        <v>139</v>
      </c>
    </row>
    <row r="5" spans="1:6">
      <c r="A5" s="8"/>
      <c r="B5" s="8"/>
      <c r="C5" s="57" t="s">
        <v>141</v>
      </c>
      <c r="D5" s="57"/>
    </row>
    <row r="6" spans="1:6" ht="13.5" thickBot="1">
      <c r="A6" s="8"/>
      <c r="B6" s="8"/>
      <c r="C6" s="8"/>
      <c r="D6" s="8"/>
    </row>
    <row r="7" spans="1:6" ht="13.5" thickTop="1">
      <c r="A7" s="162"/>
      <c r="B7" s="11" t="s">
        <v>142</v>
      </c>
      <c r="C7" s="12" t="s">
        <v>238</v>
      </c>
      <c r="D7" s="12" t="s">
        <v>227</v>
      </c>
    </row>
    <row r="8" spans="1:6">
      <c r="A8" s="163"/>
      <c r="B8" s="72"/>
      <c r="C8" s="73"/>
      <c r="D8" s="74"/>
    </row>
    <row r="9" spans="1:6">
      <c r="A9" s="37"/>
      <c r="B9" s="7" t="s">
        <v>143</v>
      </c>
      <c r="C9" s="45">
        <v>10654939.321899995</v>
      </c>
      <c r="D9" s="45">
        <v>7780423.7224999964</v>
      </c>
    </row>
    <row r="10" spans="1:6" s="39" customFormat="1">
      <c r="A10" s="37"/>
      <c r="B10" s="7" t="s">
        <v>144</v>
      </c>
      <c r="C10" s="45"/>
      <c r="D10" s="46"/>
    </row>
    <row r="11" spans="1:6" s="8" customFormat="1">
      <c r="A11" s="38"/>
      <c r="B11" s="60" t="s">
        <v>145</v>
      </c>
      <c r="C11" s="43">
        <v>3001191.5425000004</v>
      </c>
      <c r="D11" s="43">
        <v>2336085.7874999996</v>
      </c>
    </row>
    <row r="12" spans="1:6" s="8" customFormat="1">
      <c r="A12" s="37"/>
      <c r="B12" s="59" t="s">
        <v>146</v>
      </c>
      <c r="C12" s="45"/>
      <c r="D12" s="46"/>
    </row>
    <row r="13" spans="1:6" s="8" customFormat="1">
      <c r="A13" s="37"/>
      <c r="B13" s="59" t="s">
        <v>147</v>
      </c>
      <c r="C13" s="45"/>
      <c r="D13" s="46"/>
    </row>
    <row r="14" spans="1:6" s="39" customFormat="1">
      <c r="A14" s="37"/>
      <c r="B14" s="59" t="s">
        <v>148</v>
      </c>
      <c r="C14" s="45"/>
      <c r="D14" s="46"/>
    </row>
    <row r="15" spans="1:6" s="8" customFormat="1" ht="25.5">
      <c r="A15" s="38"/>
      <c r="B15" s="58" t="s">
        <v>149</v>
      </c>
      <c r="C15" s="43">
        <v>-53055925.185599998</v>
      </c>
      <c r="D15" s="43">
        <v>-8055059</v>
      </c>
    </row>
    <row r="16" spans="1:6" s="8" customFormat="1">
      <c r="A16" s="37"/>
      <c r="B16" s="7" t="s">
        <v>150</v>
      </c>
      <c r="C16" s="45"/>
      <c r="D16" s="46"/>
    </row>
    <row r="17" spans="1:6" s="8" customFormat="1">
      <c r="A17" s="37"/>
      <c r="B17" s="7" t="s">
        <v>151</v>
      </c>
      <c r="C17" s="45">
        <v>57857879.577</v>
      </c>
      <c r="D17" s="45">
        <v>59908910.423</v>
      </c>
    </row>
    <row r="18" spans="1:6" s="8" customFormat="1">
      <c r="A18" s="37"/>
      <c r="B18" s="5" t="s">
        <v>152</v>
      </c>
      <c r="C18" s="41"/>
      <c r="D18" s="42"/>
    </row>
    <row r="19" spans="1:6" s="8" customFormat="1">
      <c r="A19" s="37"/>
      <c r="B19" s="7" t="s">
        <v>153</v>
      </c>
      <c r="C19" s="45"/>
      <c r="D19" s="46"/>
    </row>
    <row r="20" spans="1:6" s="62" customFormat="1">
      <c r="A20" s="37"/>
      <c r="B20" s="7" t="s">
        <v>154</v>
      </c>
      <c r="C20" s="45">
        <v>-13595</v>
      </c>
      <c r="D20" s="45"/>
    </row>
    <row r="21" spans="1:6" s="8" customFormat="1">
      <c r="A21" s="61"/>
      <c r="B21" s="4" t="s">
        <v>168</v>
      </c>
      <c r="C21" s="66">
        <v>18444490.255800001</v>
      </c>
      <c r="D21" s="66">
        <v>61970360.932999998</v>
      </c>
    </row>
    <row r="22" spans="1:6" s="8" customFormat="1">
      <c r="A22" s="37"/>
      <c r="B22" s="7"/>
      <c r="C22" s="45"/>
      <c r="D22" s="46"/>
    </row>
    <row r="23" spans="1:6" s="8" customFormat="1">
      <c r="A23" s="37"/>
      <c r="B23" s="5" t="s">
        <v>155</v>
      </c>
      <c r="C23" s="45"/>
      <c r="D23" s="46"/>
    </row>
    <row r="24" spans="1:6" s="8" customFormat="1">
      <c r="A24" s="37"/>
      <c r="B24" s="7" t="s">
        <v>156</v>
      </c>
      <c r="C24" s="45"/>
      <c r="D24" s="46"/>
      <c r="F24" s="64"/>
    </row>
    <row r="25" spans="1:6" s="8" customFormat="1">
      <c r="A25" s="37"/>
      <c r="B25" s="7" t="s">
        <v>157</v>
      </c>
      <c r="C25" s="45">
        <v>-1311147</v>
      </c>
      <c r="D25" s="45">
        <v>-1311147</v>
      </c>
    </row>
    <row r="26" spans="1:6" s="8" customFormat="1">
      <c r="A26" s="37"/>
      <c r="B26" s="7" t="s">
        <v>158</v>
      </c>
      <c r="C26" s="45"/>
      <c r="D26" s="46"/>
    </row>
    <row r="27" spans="1:6" s="8" customFormat="1">
      <c r="A27" s="37"/>
      <c r="B27" s="7" t="s">
        <v>159</v>
      </c>
      <c r="C27" s="45"/>
      <c r="D27" s="46"/>
    </row>
    <row r="28" spans="1:6" s="62" customFormat="1">
      <c r="A28" s="37"/>
      <c r="B28" s="7" t="s">
        <v>160</v>
      </c>
      <c r="C28" s="45"/>
      <c r="D28" s="46"/>
    </row>
    <row r="29" spans="1:6" s="8" customFormat="1">
      <c r="A29" s="61"/>
      <c r="B29" s="4" t="s">
        <v>167</v>
      </c>
      <c r="C29" s="45">
        <v>-1311147</v>
      </c>
      <c r="D29" s="45">
        <v>-1311147</v>
      </c>
    </row>
    <row r="30" spans="1:6" s="8" customFormat="1">
      <c r="A30" s="37"/>
      <c r="B30" s="7"/>
      <c r="C30" s="45"/>
      <c r="D30" s="46"/>
    </row>
    <row r="31" spans="1:6" s="8" customFormat="1">
      <c r="A31" s="37"/>
      <c r="B31" s="5" t="s">
        <v>161</v>
      </c>
      <c r="C31" s="45"/>
      <c r="D31" s="46"/>
    </row>
    <row r="32" spans="1:6" s="8" customFormat="1">
      <c r="A32" s="37"/>
      <c r="B32" s="7" t="s">
        <v>162</v>
      </c>
      <c r="C32" s="45"/>
      <c r="D32" s="46"/>
    </row>
    <row r="33" spans="1:7" s="8" customFormat="1">
      <c r="A33" s="37"/>
      <c r="B33" s="7" t="s">
        <v>163</v>
      </c>
      <c r="C33" s="45"/>
      <c r="D33" s="46"/>
    </row>
    <row r="34" spans="1:7" s="8" customFormat="1">
      <c r="A34" s="37"/>
      <c r="B34" s="7" t="s">
        <v>164</v>
      </c>
      <c r="C34" s="45"/>
      <c r="D34" s="46"/>
    </row>
    <row r="35" spans="1:7" s="8" customFormat="1">
      <c r="A35" s="37"/>
      <c r="B35" s="7" t="s">
        <v>165</v>
      </c>
      <c r="C35" s="45"/>
      <c r="D35" s="46"/>
    </row>
    <row r="36" spans="1:7" s="8" customFormat="1">
      <c r="A36" s="37"/>
      <c r="B36" s="4" t="s">
        <v>166</v>
      </c>
      <c r="C36" s="45"/>
      <c r="D36" s="46"/>
      <c r="F36" s="64"/>
    </row>
    <row r="37" spans="1:7" s="8" customFormat="1">
      <c r="A37" s="37"/>
      <c r="B37" s="7"/>
      <c r="C37" s="45">
        <v>17133343.255800001</v>
      </c>
      <c r="D37" s="46">
        <v>60659213.932999998</v>
      </c>
      <c r="F37" s="64"/>
      <c r="G37" s="64"/>
    </row>
    <row r="38" spans="1:7" s="8" customFormat="1">
      <c r="A38" s="37"/>
      <c r="B38" s="5" t="s">
        <v>169</v>
      </c>
      <c r="C38" s="45">
        <v>-691242.7</v>
      </c>
      <c r="D38" s="45">
        <v>691242.70399999584</v>
      </c>
    </row>
    <row r="39" spans="1:7" s="8" customFormat="1">
      <c r="A39" s="37"/>
      <c r="B39" s="5" t="s">
        <v>170</v>
      </c>
      <c r="C39" s="45">
        <v>788320</v>
      </c>
      <c r="D39" s="45">
        <v>97077.296000004208</v>
      </c>
    </row>
    <row r="40" spans="1:7">
      <c r="A40" s="37"/>
      <c r="B40" s="5" t="s">
        <v>171</v>
      </c>
      <c r="C40" s="45">
        <v>97077.3</v>
      </c>
      <c r="D40" s="45">
        <v>788320</v>
      </c>
    </row>
    <row r="41" spans="1:7" ht="13.5" thickBot="1">
      <c r="A41" s="164"/>
      <c r="B41" s="165"/>
      <c r="C41" s="166"/>
      <c r="D41" s="167"/>
    </row>
    <row r="42" spans="1:7" ht="13.5" thickTop="1">
      <c r="A42" s="168"/>
      <c r="B42" s="168"/>
      <c r="C42" s="169"/>
      <c r="D42" s="168"/>
    </row>
    <row r="43" spans="1:7">
      <c r="A43" s="168"/>
      <c r="B43" s="168"/>
      <c r="C43" s="169"/>
      <c r="D43" s="168"/>
    </row>
    <row r="44" spans="1:7">
      <c r="A44" s="8"/>
      <c r="B44" s="75" t="s">
        <v>194</v>
      </c>
      <c r="C44" s="170"/>
      <c r="D44" s="170"/>
      <c r="E44" s="112"/>
      <c r="F44" s="112"/>
      <c r="G44" s="112"/>
    </row>
    <row r="45" spans="1:7">
      <c r="A45" s="8"/>
      <c r="B45" s="8"/>
      <c r="C45" s="170"/>
      <c r="D45" s="170"/>
      <c r="E45" s="112"/>
      <c r="F45" s="112"/>
      <c r="G45" s="112"/>
    </row>
    <row r="46" spans="1:7">
      <c r="A46" s="8"/>
      <c r="B46" s="8"/>
      <c r="C46" s="171"/>
      <c r="D46" s="170"/>
      <c r="E46" s="112"/>
      <c r="F46" s="112"/>
      <c r="G46" s="112"/>
    </row>
    <row r="47" spans="1:7">
      <c r="A47" s="8"/>
      <c r="B47" s="75" t="s">
        <v>228</v>
      </c>
      <c r="C47" s="170"/>
      <c r="D47" s="170"/>
      <c r="E47" s="112"/>
      <c r="F47" s="112"/>
      <c r="G47" s="112"/>
    </row>
    <row r="48" spans="1:7">
      <c r="B48" s="112"/>
      <c r="C48" s="112"/>
      <c r="D48" s="112"/>
      <c r="E48" s="112"/>
      <c r="F48" s="112"/>
      <c r="G48" s="112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9"/>
  <sheetViews>
    <sheetView workbookViewId="0">
      <selection activeCell="L38" sqref="L38"/>
    </sheetView>
  </sheetViews>
  <sheetFormatPr defaultRowHeight="12.75"/>
  <cols>
    <col min="1" max="1" width="7" style="3" customWidth="1"/>
    <col min="2" max="2" width="41" customWidth="1"/>
    <col min="3" max="3" width="14.5703125" style="10" customWidth="1"/>
    <col min="4" max="4" width="14.28515625" style="10" customWidth="1"/>
    <col min="5" max="5" width="16.28515625" style="10" customWidth="1"/>
    <col min="6" max="6" width="16.140625" customWidth="1"/>
    <col min="7" max="7" width="10.85546875" hidden="1" customWidth="1"/>
    <col min="8" max="8" width="14" bestFit="1" customWidth="1"/>
    <col min="9" max="9" width="15.28515625" customWidth="1"/>
    <col min="11" max="11" width="11" customWidth="1"/>
  </cols>
  <sheetData>
    <row r="1" spans="1:11" s="6" customFormat="1">
      <c r="A1" s="21" t="s">
        <v>195</v>
      </c>
      <c r="C1" s="20"/>
      <c r="D1" s="20"/>
      <c r="E1" s="20"/>
    </row>
    <row r="2" spans="1:11">
      <c r="A2" s="172"/>
      <c r="B2" s="6" t="s">
        <v>237</v>
      </c>
      <c r="C2" s="173"/>
      <c r="D2" s="173"/>
      <c r="E2" s="173"/>
    </row>
    <row r="3" spans="1:11" ht="13.5" thickBot="1">
      <c r="A3" s="172"/>
      <c r="B3" s="6"/>
      <c r="C3" s="173"/>
      <c r="D3" s="173"/>
      <c r="E3" s="20" t="s">
        <v>117</v>
      </c>
    </row>
    <row r="4" spans="1:11" ht="13.5" customHeight="1" thickTop="1">
      <c r="A4" s="65"/>
      <c r="B4" s="11"/>
      <c r="C4" s="108" t="s">
        <v>0</v>
      </c>
      <c r="D4" s="12" t="s">
        <v>238</v>
      </c>
      <c r="E4" s="12" t="s">
        <v>227</v>
      </c>
    </row>
    <row r="5" spans="1:11" ht="12.75" customHeight="1">
      <c r="A5" s="13"/>
      <c r="B5" s="5" t="s">
        <v>1</v>
      </c>
      <c r="C5" s="109"/>
      <c r="D5" s="41"/>
      <c r="E5" s="42"/>
    </row>
    <row r="6" spans="1:11" s="6" customFormat="1" ht="13.5" thickBot="1">
      <c r="A6" s="14" t="s">
        <v>2</v>
      </c>
      <c r="B6" s="7" t="s">
        <v>28</v>
      </c>
      <c r="C6" s="109"/>
      <c r="D6" s="41"/>
      <c r="E6" s="42"/>
    </row>
    <row r="7" spans="1:11" ht="14.25" thickTop="1" thickBot="1">
      <c r="A7" s="16">
        <v>1</v>
      </c>
      <c r="B7" s="7" t="s">
        <v>3</v>
      </c>
      <c r="C7" s="110"/>
      <c r="D7" s="174">
        <v>97077.3</v>
      </c>
      <c r="E7" s="174">
        <v>788320</v>
      </c>
      <c r="F7" s="132">
        <v>97077.296000004208</v>
      </c>
      <c r="G7" s="70">
        <f>D7-E7</f>
        <v>-691242.7</v>
      </c>
      <c r="H7" t="s">
        <v>224</v>
      </c>
    </row>
    <row r="8" spans="1:11" ht="13.5" thickTop="1">
      <c r="A8" s="16">
        <v>2</v>
      </c>
      <c r="B8" s="7" t="s">
        <v>4</v>
      </c>
      <c r="C8" s="110"/>
      <c r="D8" s="45"/>
      <c r="E8" s="46"/>
      <c r="F8" s="10"/>
      <c r="H8" t="s">
        <v>225</v>
      </c>
    </row>
    <row r="9" spans="1:11">
      <c r="A9" s="16" t="s">
        <v>5</v>
      </c>
      <c r="B9" s="4" t="s">
        <v>8</v>
      </c>
      <c r="C9" s="110"/>
      <c r="D9" s="45"/>
      <c r="E9" s="46"/>
      <c r="F9" s="107">
        <f>F8+F7</f>
        <v>97077.296000004208</v>
      </c>
    </row>
    <row r="10" spans="1:11">
      <c r="A10" s="16" t="s">
        <v>7</v>
      </c>
      <c r="B10" s="4" t="s">
        <v>9</v>
      </c>
      <c r="C10" s="110"/>
      <c r="D10" s="45"/>
      <c r="E10" s="46"/>
    </row>
    <row r="11" spans="1:11" ht="15">
      <c r="A11" s="16"/>
      <c r="B11" s="7" t="s">
        <v>10</v>
      </c>
      <c r="C11" s="110"/>
      <c r="D11" s="45">
        <v>0</v>
      </c>
      <c r="E11" s="46">
        <v>0</v>
      </c>
      <c r="H11" s="149" t="s">
        <v>234</v>
      </c>
      <c r="I11" s="10"/>
    </row>
    <row r="12" spans="1:11" ht="15">
      <c r="A12" s="16">
        <v>3</v>
      </c>
      <c r="B12" s="7" t="s">
        <v>11</v>
      </c>
      <c r="C12" s="110"/>
      <c r="D12" s="45"/>
      <c r="E12" s="46"/>
      <c r="H12" s="149" t="s">
        <v>235</v>
      </c>
      <c r="I12" s="10"/>
    </row>
    <row r="13" spans="1:11">
      <c r="A13" s="16" t="s">
        <v>5</v>
      </c>
      <c r="B13" s="4" t="s">
        <v>12</v>
      </c>
      <c r="C13" s="110"/>
      <c r="D13" s="175">
        <v>61110984.185599998</v>
      </c>
      <c r="E13" s="45">
        <v>8055059</v>
      </c>
      <c r="H13" s="70"/>
      <c r="I13" s="107"/>
    </row>
    <row r="14" spans="1:11">
      <c r="A14" s="16" t="s">
        <v>7</v>
      </c>
      <c r="B14" s="4" t="s">
        <v>13</v>
      </c>
      <c r="C14" s="110"/>
      <c r="D14" s="45"/>
      <c r="E14" s="45"/>
      <c r="H14" s="107">
        <f>20353929-F7</f>
        <v>20256851.703999996</v>
      </c>
      <c r="K14">
        <v>70651281.185599983</v>
      </c>
    </row>
    <row r="15" spans="1:11">
      <c r="A15" s="16" t="s">
        <v>16</v>
      </c>
      <c r="B15" s="4" t="s">
        <v>14</v>
      </c>
      <c r="C15" s="110"/>
      <c r="D15" s="45"/>
      <c r="E15" s="46"/>
      <c r="F15" s="70"/>
      <c r="H15">
        <f>1189150-788320</f>
        <v>400830</v>
      </c>
    </row>
    <row r="16" spans="1:11">
      <c r="A16" s="16" t="s">
        <v>15</v>
      </c>
      <c r="B16" s="4" t="s">
        <v>17</v>
      </c>
      <c r="C16" s="110"/>
      <c r="D16" s="45"/>
      <c r="E16" s="46"/>
      <c r="H16" s="107">
        <f>SUM(H14:H15)</f>
        <v>20657681.703999996</v>
      </c>
    </row>
    <row r="17" spans="1:8">
      <c r="A17" s="16"/>
      <c r="B17" s="7" t="s">
        <v>18</v>
      </c>
      <c r="C17" s="110"/>
      <c r="D17" s="68">
        <v>61110984.185599998</v>
      </c>
      <c r="E17" s="69">
        <v>8055059</v>
      </c>
      <c r="F17" s="70"/>
      <c r="G17" s="70">
        <f>D17-E17</f>
        <v>53055925.185599998</v>
      </c>
      <c r="H17" s="70"/>
    </row>
    <row r="18" spans="1:8">
      <c r="A18" s="16">
        <v>4</v>
      </c>
      <c r="B18" s="7" t="s">
        <v>19</v>
      </c>
      <c r="C18" s="110"/>
      <c r="D18" s="45"/>
      <c r="E18" s="46"/>
    </row>
    <row r="19" spans="1:8">
      <c r="A19" s="16" t="s">
        <v>5</v>
      </c>
      <c r="B19" s="4" t="s">
        <v>20</v>
      </c>
      <c r="C19" s="110"/>
      <c r="D19" s="45">
        <v>28245811</v>
      </c>
      <c r="E19" s="45">
        <v>17125606</v>
      </c>
      <c r="H19" s="10" t="e">
        <f>E19+#REF!-'Te ardhura+shpenzime'!D12</f>
        <v>#REF!</v>
      </c>
    </row>
    <row r="20" spans="1:8">
      <c r="A20" s="16" t="s">
        <v>7</v>
      </c>
      <c r="B20" s="4" t="s">
        <v>21</v>
      </c>
      <c r="C20" s="110"/>
      <c r="D20" s="45"/>
      <c r="E20" s="46"/>
      <c r="H20" s="10"/>
    </row>
    <row r="21" spans="1:8">
      <c r="A21" s="16" t="s">
        <v>16</v>
      </c>
      <c r="B21" s="4" t="s">
        <v>22</v>
      </c>
      <c r="C21" s="110"/>
      <c r="D21" s="45"/>
      <c r="E21" s="46"/>
      <c r="H21" s="107"/>
    </row>
    <row r="22" spans="1:8">
      <c r="A22" s="16" t="s">
        <v>15</v>
      </c>
      <c r="B22" s="4" t="s">
        <v>23</v>
      </c>
      <c r="C22" s="110"/>
      <c r="D22" s="45"/>
      <c r="E22" s="46"/>
      <c r="H22" s="10">
        <v>9540296.9969566464</v>
      </c>
    </row>
    <row r="23" spans="1:8">
      <c r="A23" s="16" t="s">
        <v>24</v>
      </c>
      <c r="B23" s="4" t="s">
        <v>25</v>
      </c>
      <c r="C23" s="110"/>
      <c r="D23" s="45"/>
      <c r="E23" s="46"/>
      <c r="H23" s="107"/>
    </row>
    <row r="24" spans="1:8">
      <c r="A24" s="16"/>
      <c r="B24" s="7" t="s">
        <v>26</v>
      </c>
      <c r="C24" s="110"/>
      <c r="D24" s="45">
        <v>28245811</v>
      </c>
      <c r="E24" s="46">
        <v>17125606</v>
      </c>
    </row>
    <row r="25" spans="1:8">
      <c r="A25" s="16">
        <v>5</v>
      </c>
      <c r="B25" s="7" t="s">
        <v>27</v>
      </c>
      <c r="C25" s="110"/>
      <c r="D25" s="45"/>
      <c r="E25" s="46"/>
    </row>
    <row r="26" spans="1:8">
      <c r="A26" s="16">
        <v>6</v>
      </c>
      <c r="B26" s="7" t="s">
        <v>29</v>
      </c>
      <c r="C26" s="110"/>
      <c r="D26" s="45">
        <v>20492444</v>
      </c>
      <c r="E26" s="45">
        <v>16352204</v>
      </c>
    </row>
    <row r="27" spans="1:8">
      <c r="A27" s="16">
        <v>7</v>
      </c>
      <c r="B27" s="7" t="s">
        <v>30</v>
      </c>
      <c r="C27" s="110"/>
      <c r="D27" s="45"/>
      <c r="E27" s="46"/>
    </row>
    <row r="28" spans="1:8" s="6" customFormat="1">
      <c r="A28" s="14"/>
      <c r="B28" s="5" t="s">
        <v>31</v>
      </c>
      <c r="C28" s="109"/>
      <c r="D28" s="41">
        <v>109946316.48559999</v>
      </c>
      <c r="E28" s="42">
        <v>42321189</v>
      </c>
    </row>
    <row r="29" spans="1:8">
      <c r="A29" s="16"/>
      <c r="B29" s="7"/>
      <c r="C29" s="110"/>
      <c r="D29" s="45"/>
      <c r="E29" s="46"/>
    </row>
    <row r="30" spans="1:8" s="6" customFormat="1">
      <c r="A30" s="14" t="s">
        <v>32</v>
      </c>
      <c r="B30" s="5" t="s">
        <v>33</v>
      </c>
      <c r="C30" s="109"/>
      <c r="D30" s="41"/>
      <c r="E30" s="42"/>
    </row>
    <row r="31" spans="1:8">
      <c r="A31" s="16">
        <v>1</v>
      </c>
      <c r="B31" s="7" t="s">
        <v>34</v>
      </c>
      <c r="C31" s="110"/>
      <c r="D31" s="45"/>
      <c r="E31" s="46"/>
    </row>
    <row r="32" spans="1:8">
      <c r="A32" s="16" t="s">
        <v>5</v>
      </c>
      <c r="B32" s="4" t="s">
        <v>35</v>
      </c>
      <c r="C32" s="110"/>
      <c r="D32" s="45"/>
      <c r="E32" s="46"/>
    </row>
    <row r="33" spans="1:8">
      <c r="A33" s="16" t="s">
        <v>7</v>
      </c>
      <c r="B33" s="4" t="s">
        <v>36</v>
      </c>
      <c r="C33" s="110"/>
      <c r="D33" s="45"/>
      <c r="E33" s="46"/>
    </row>
    <row r="34" spans="1:8">
      <c r="A34" s="16" t="s">
        <v>16</v>
      </c>
      <c r="B34" s="4" t="s">
        <v>37</v>
      </c>
      <c r="C34" s="110"/>
      <c r="D34" s="45"/>
      <c r="E34" s="46"/>
    </row>
    <row r="35" spans="1:8">
      <c r="A35" s="16" t="s">
        <v>15</v>
      </c>
      <c r="B35" s="4" t="s">
        <v>38</v>
      </c>
      <c r="C35" s="110"/>
      <c r="D35" s="45"/>
      <c r="E35" s="46"/>
    </row>
    <row r="36" spans="1:8" s="8" customFormat="1">
      <c r="A36" s="16"/>
      <c r="B36" s="7" t="s">
        <v>39</v>
      </c>
      <c r="C36" s="110"/>
      <c r="D36" s="45">
        <v>0</v>
      </c>
      <c r="E36" s="46">
        <v>0</v>
      </c>
    </row>
    <row r="37" spans="1:8">
      <c r="A37" s="16">
        <v>2</v>
      </c>
      <c r="B37" s="7" t="s">
        <v>40</v>
      </c>
      <c r="C37" s="110"/>
      <c r="D37" s="45"/>
      <c r="E37" s="46"/>
    </row>
    <row r="38" spans="1:8">
      <c r="A38" s="16" t="s">
        <v>5</v>
      </c>
      <c r="B38" s="4" t="s">
        <v>41</v>
      </c>
      <c r="C38" s="110"/>
      <c r="D38" s="45"/>
      <c r="E38" s="46"/>
      <c r="H38" s="10">
        <v>7540297.1855999827</v>
      </c>
    </row>
    <row r="39" spans="1:8">
      <c r="A39" s="16" t="s">
        <v>7</v>
      </c>
      <c r="B39" s="4" t="s">
        <v>42</v>
      </c>
      <c r="C39" s="110"/>
      <c r="D39" s="45">
        <v>35578719.166666664</v>
      </c>
      <c r="E39" s="45">
        <v>37451283.333333336</v>
      </c>
    </row>
    <row r="40" spans="1:8">
      <c r="A40" s="16" t="s">
        <v>16</v>
      </c>
      <c r="B40" s="4" t="s">
        <v>43</v>
      </c>
      <c r="C40" s="110"/>
      <c r="D40" s="45">
        <v>3679019.0133333337</v>
      </c>
      <c r="E40" s="45">
        <v>2786556.2958333334</v>
      </c>
    </row>
    <row r="41" spans="1:8">
      <c r="A41" s="16" t="s">
        <v>15</v>
      </c>
      <c r="B41" s="4" t="s">
        <v>44</v>
      </c>
      <c r="C41" s="110"/>
      <c r="D41" s="45">
        <v>1595618.9066666667</v>
      </c>
      <c r="E41" s="45">
        <v>793320</v>
      </c>
    </row>
    <row r="42" spans="1:8">
      <c r="A42" s="16"/>
      <c r="B42" s="7" t="s">
        <v>10</v>
      </c>
      <c r="C42" s="110"/>
      <c r="D42" s="45">
        <v>40853357.086666666</v>
      </c>
      <c r="E42" s="42">
        <v>41031159.62916667</v>
      </c>
      <c r="G42" s="70">
        <f>D42-E42</f>
        <v>-177802.54250000417</v>
      </c>
    </row>
    <row r="43" spans="1:8">
      <c r="A43" s="16">
        <v>3</v>
      </c>
      <c r="B43" s="7" t="s">
        <v>45</v>
      </c>
      <c r="C43" s="110"/>
      <c r="D43" s="45"/>
      <c r="E43" s="46"/>
      <c r="G43">
        <v>187286</v>
      </c>
    </row>
    <row r="44" spans="1:8">
      <c r="A44" s="16">
        <v>4</v>
      </c>
      <c r="B44" s="7" t="s">
        <v>46</v>
      </c>
      <c r="C44" s="110"/>
      <c r="D44" s="45"/>
      <c r="E44" s="46"/>
      <c r="G44" s="70">
        <f>SUM(G42:G43)</f>
        <v>9483.4574999958277</v>
      </c>
    </row>
    <row r="45" spans="1:8">
      <c r="A45" s="16" t="s">
        <v>5</v>
      </c>
      <c r="B45" s="4" t="s">
        <v>47</v>
      </c>
      <c r="C45" s="110"/>
      <c r="D45" s="45"/>
      <c r="E45" s="46"/>
    </row>
    <row r="46" spans="1:8">
      <c r="A46" s="16" t="s">
        <v>7</v>
      </c>
      <c r="B46" s="4" t="s">
        <v>48</v>
      </c>
      <c r="C46" s="110"/>
      <c r="D46" s="45"/>
      <c r="E46" s="46"/>
    </row>
    <row r="47" spans="1:8">
      <c r="A47" s="16" t="s">
        <v>16</v>
      </c>
      <c r="B47" s="4" t="s">
        <v>49</v>
      </c>
      <c r="C47" s="110"/>
      <c r="D47" s="45"/>
      <c r="E47" s="46"/>
    </row>
    <row r="48" spans="1:8">
      <c r="A48" s="16"/>
      <c r="B48" s="7" t="s">
        <v>26</v>
      </c>
      <c r="C48" s="110"/>
      <c r="D48" s="45">
        <v>0</v>
      </c>
      <c r="E48" s="46">
        <v>0</v>
      </c>
    </row>
    <row r="49" spans="1:7">
      <c r="A49" s="16">
        <v>5</v>
      </c>
      <c r="B49" s="7" t="s">
        <v>50</v>
      </c>
      <c r="C49" s="110"/>
      <c r="D49" s="45"/>
      <c r="E49" s="46"/>
    </row>
    <row r="50" spans="1:7">
      <c r="A50" s="16">
        <v>6</v>
      </c>
      <c r="B50" s="7" t="s">
        <v>51</v>
      </c>
      <c r="C50" s="110"/>
      <c r="D50" s="45"/>
      <c r="E50" s="46"/>
    </row>
    <row r="51" spans="1:7" s="6" customFormat="1">
      <c r="A51" s="14"/>
      <c r="B51" s="5" t="s">
        <v>52</v>
      </c>
      <c r="C51" s="109"/>
      <c r="D51" s="41">
        <v>40853357.086666666</v>
      </c>
      <c r="E51" s="42">
        <v>41031159.62916667</v>
      </c>
    </row>
    <row r="52" spans="1:7" s="6" customFormat="1" ht="13.5" thickBot="1">
      <c r="A52" s="17"/>
      <c r="B52" s="18" t="s">
        <v>53</v>
      </c>
      <c r="C52" s="111"/>
      <c r="D52" s="55">
        <v>150799673.57226667</v>
      </c>
      <c r="E52" s="56">
        <v>83352348.629166663</v>
      </c>
    </row>
    <row r="53" spans="1:7" ht="13.5" thickTop="1">
      <c r="A53" s="172"/>
      <c r="B53" s="8"/>
      <c r="C53" s="173"/>
      <c r="D53" s="173">
        <v>0.18255665898323059</v>
      </c>
      <c r="E53" s="173">
        <v>-0.20616665482521057</v>
      </c>
    </row>
    <row r="54" spans="1:7">
      <c r="A54" s="172"/>
      <c r="B54" s="8"/>
      <c r="C54" s="173"/>
      <c r="D54" s="173"/>
      <c r="E54" s="173"/>
    </row>
    <row r="55" spans="1:7">
      <c r="A55" s="172"/>
      <c r="B55" s="75" t="s">
        <v>194</v>
      </c>
      <c r="C55" s="170"/>
      <c r="D55" s="170"/>
      <c r="E55" s="170"/>
      <c r="F55" s="112"/>
      <c r="G55" s="112"/>
    </row>
    <row r="56" spans="1:7">
      <c r="A56" s="172"/>
      <c r="B56" s="8"/>
      <c r="C56" s="170"/>
      <c r="D56" s="170"/>
      <c r="E56" s="170"/>
      <c r="F56" s="112"/>
      <c r="G56" s="112"/>
    </row>
    <row r="57" spans="1:7">
      <c r="A57" s="172"/>
      <c r="B57" s="8"/>
      <c r="C57" s="171"/>
      <c r="D57" s="170"/>
      <c r="E57" s="170"/>
      <c r="F57" s="112"/>
      <c r="G57" s="112"/>
    </row>
    <row r="58" spans="1:7">
      <c r="A58" s="172"/>
      <c r="B58" s="75" t="s">
        <v>228</v>
      </c>
      <c r="C58" s="170"/>
      <c r="D58" s="170"/>
      <c r="E58" s="170"/>
      <c r="F58" s="112"/>
      <c r="G58" s="112"/>
    </row>
    <row r="59" spans="1:7">
      <c r="A59" s="172"/>
      <c r="B59" s="170"/>
      <c r="C59" s="170"/>
      <c r="D59" s="170"/>
      <c r="E59" s="170"/>
      <c r="F59" s="112"/>
      <c r="G59" s="112"/>
    </row>
  </sheetData>
  <phoneticPr fontId="2" type="noConversion"/>
  <pageMargins left="0.75" right="0.75" top="0.71" bottom="0.42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selection sqref="A1:E56"/>
    </sheetView>
  </sheetViews>
  <sheetFormatPr defaultRowHeight="12.75"/>
  <cols>
    <col min="1" max="1" width="7.140625" style="19" customWidth="1"/>
    <col min="2" max="2" width="35.5703125" customWidth="1"/>
    <col min="4" max="4" width="15" customWidth="1"/>
    <col min="5" max="5" width="15.42578125" customWidth="1"/>
    <col min="6" max="6" width="9.28515625" bestFit="1" customWidth="1"/>
    <col min="7" max="8" width="14" bestFit="1" customWidth="1"/>
  </cols>
  <sheetData>
    <row r="1" spans="1:8" s="6" customFormat="1">
      <c r="A1" s="176" t="s">
        <v>195</v>
      </c>
      <c r="B1" s="177"/>
      <c r="C1" s="177"/>
      <c r="D1" s="178"/>
      <c r="E1" s="178"/>
    </row>
    <row r="2" spans="1:8">
      <c r="A2" s="192"/>
      <c r="B2" s="177" t="s">
        <v>237</v>
      </c>
      <c r="C2" s="193"/>
      <c r="D2" s="194"/>
      <c r="E2" s="194"/>
    </row>
    <row r="3" spans="1:8" ht="13.5" thickBot="1">
      <c r="A3" s="192"/>
      <c r="B3" s="177"/>
      <c r="C3" s="193"/>
      <c r="D3" s="194"/>
      <c r="E3" s="178" t="s">
        <v>117</v>
      </c>
    </row>
    <row r="4" spans="1:8" ht="13.5" thickTop="1">
      <c r="A4" s="195"/>
      <c r="B4" s="179" t="s">
        <v>54</v>
      </c>
      <c r="C4" s="179" t="s">
        <v>0</v>
      </c>
      <c r="D4" s="180" t="s">
        <v>238</v>
      </c>
      <c r="E4" s="180" t="s">
        <v>227</v>
      </c>
    </row>
    <row r="5" spans="1:8">
      <c r="A5" s="196"/>
      <c r="B5" s="181"/>
      <c r="C5" s="181"/>
      <c r="D5" s="181"/>
      <c r="E5" s="182"/>
    </row>
    <row r="6" spans="1:8" s="6" customFormat="1">
      <c r="A6" s="183" t="s">
        <v>2</v>
      </c>
      <c r="B6" s="181" t="s">
        <v>55</v>
      </c>
      <c r="C6" s="181"/>
      <c r="D6" s="184"/>
      <c r="E6" s="185"/>
    </row>
    <row r="7" spans="1:8">
      <c r="A7" s="196">
        <v>1</v>
      </c>
      <c r="B7" s="197" t="s">
        <v>6</v>
      </c>
      <c r="C7" s="197"/>
      <c r="D7" s="175"/>
      <c r="E7" s="198"/>
    </row>
    <row r="8" spans="1:8">
      <c r="A8" s="196">
        <v>2</v>
      </c>
      <c r="B8" s="197" t="s">
        <v>56</v>
      </c>
      <c r="C8" s="197"/>
      <c r="D8" s="175"/>
      <c r="E8" s="198"/>
    </row>
    <row r="9" spans="1:8">
      <c r="A9" s="196" t="s">
        <v>5</v>
      </c>
      <c r="B9" s="186" t="s">
        <v>64</v>
      </c>
      <c r="C9" s="197"/>
      <c r="D9" s="175">
        <v>4740494</v>
      </c>
      <c r="E9" s="175">
        <v>4740494.4230000004</v>
      </c>
      <c r="G9" s="10"/>
    </row>
    <row r="10" spans="1:8">
      <c r="A10" s="196" t="s">
        <v>7</v>
      </c>
      <c r="B10" s="186" t="s">
        <v>57</v>
      </c>
      <c r="C10" s="197"/>
      <c r="D10" s="175"/>
      <c r="E10" s="198"/>
      <c r="G10" s="10"/>
    </row>
    <row r="11" spans="1:8">
      <c r="A11" s="196" t="s">
        <v>16</v>
      </c>
      <c r="B11" s="186" t="s">
        <v>58</v>
      </c>
      <c r="C11" s="197"/>
      <c r="D11" s="175"/>
      <c r="E11" s="198"/>
    </row>
    <row r="12" spans="1:8">
      <c r="A12" s="196"/>
      <c r="B12" s="197" t="s">
        <v>10</v>
      </c>
      <c r="C12" s="197"/>
      <c r="D12" s="175">
        <v>4740494</v>
      </c>
      <c r="E12" s="175">
        <v>4740494.4230000004</v>
      </c>
      <c r="G12" s="70"/>
    </row>
    <row r="13" spans="1:8">
      <c r="A13" s="196">
        <v>3</v>
      </c>
      <c r="B13" s="197" t="s">
        <v>63</v>
      </c>
      <c r="C13" s="197"/>
      <c r="D13" s="175"/>
      <c r="E13" s="198"/>
    </row>
    <row r="14" spans="1:8">
      <c r="A14" s="196" t="s">
        <v>5</v>
      </c>
      <c r="B14" s="186" t="s">
        <v>59</v>
      </c>
      <c r="C14" s="197"/>
      <c r="D14" s="175">
        <v>90876020</v>
      </c>
      <c r="E14" s="175">
        <v>27618829</v>
      </c>
    </row>
    <row r="15" spans="1:8">
      <c r="A15" s="196" t="s">
        <v>7</v>
      </c>
      <c r="B15" s="186" t="s">
        <v>60</v>
      </c>
      <c r="C15" s="197"/>
      <c r="D15" s="194">
        <v>3418000</v>
      </c>
      <c r="E15" s="194">
        <v>909480</v>
      </c>
      <c r="G15" s="10">
        <v>1113198.9321899996</v>
      </c>
      <c r="H15" s="8" t="s">
        <v>223</v>
      </c>
    </row>
    <row r="16" spans="1:8">
      <c r="A16" s="196" t="s">
        <v>16</v>
      </c>
      <c r="B16" s="186" t="s">
        <v>61</v>
      </c>
      <c r="C16" s="197"/>
      <c r="D16" s="175">
        <v>1943378</v>
      </c>
      <c r="E16" s="175">
        <v>865972</v>
      </c>
      <c r="G16" s="10">
        <v>17000</v>
      </c>
      <c r="H16" t="s">
        <v>233</v>
      </c>
    </row>
    <row r="17" spans="1:10">
      <c r="A17" s="196" t="s">
        <v>15</v>
      </c>
      <c r="B17" s="186" t="s">
        <v>62</v>
      </c>
      <c r="C17" s="197"/>
      <c r="D17" s="175">
        <v>16788898</v>
      </c>
      <c r="E17" s="175">
        <v>25774135</v>
      </c>
      <c r="F17" s="70"/>
      <c r="G17" s="10">
        <v>150660</v>
      </c>
      <c r="H17" s="8" t="s">
        <v>232</v>
      </c>
    </row>
    <row r="18" spans="1:10">
      <c r="A18" s="196" t="s">
        <v>24</v>
      </c>
      <c r="B18" s="186" t="s">
        <v>65</v>
      </c>
      <c r="C18" s="197"/>
      <c r="D18" s="175"/>
      <c r="E18" s="198"/>
      <c r="G18" s="10">
        <f>1135655-267362-101982-103792</f>
        <v>662519</v>
      </c>
      <c r="H18" s="8" t="s">
        <v>231</v>
      </c>
      <c r="J18">
        <v>103792</v>
      </c>
    </row>
    <row r="19" spans="1:10">
      <c r="A19" s="196"/>
      <c r="B19" s="197" t="s">
        <v>18</v>
      </c>
      <c r="C19" s="197"/>
      <c r="D19" s="198">
        <v>113026296</v>
      </c>
      <c r="E19" s="198">
        <v>55168416</v>
      </c>
      <c r="G19" s="113">
        <f>SUM(G15:G18)</f>
        <v>1943377.9321899996</v>
      </c>
    </row>
    <row r="20" spans="1:10">
      <c r="A20" s="196">
        <v>4</v>
      </c>
      <c r="B20" s="197" t="s">
        <v>66</v>
      </c>
      <c r="C20" s="197"/>
      <c r="D20" s="175"/>
      <c r="E20" s="198"/>
      <c r="G20" s="10"/>
    </row>
    <row r="21" spans="1:10">
      <c r="A21" s="196">
        <v>5</v>
      </c>
      <c r="B21" s="197" t="s">
        <v>67</v>
      </c>
      <c r="C21" s="197"/>
      <c r="D21" s="175"/>
      <c r="E21" s="198"/>
    </row>
    <row r="22" spans="1:10" s="6" customFormat="1" ht="15">
      <c r="A22" s="183"/>
      <c r="B22" s="181" t="s">
        <v>68</v>
      </c>
      <c r="C22" s="181"/>
      <c r="D22" s="184">
        <v>117766790</v>
      </c>
      <c r="E22" s="198">
        <v>59908910.423</v>
      </c>
      <c r="G22" s="149"/>
      <c r="H22" s="20"/>
    </row>
    <row r="23" spans="1:10" ht="15">
      <c r="A23" s="196"/>
      <c r="B23" s="197"/>
      <c r="C23" s="197"/>
      <c r="D23" s="175"/>
      <c r="E23" s="198"/>
      <c r="G23" s="149"/>
      <c r="H23" s="10"/>
    </row>
    <row r="24" spans="1:10" s="6" customFormat="1" ht="15">
      <c r="A24" s="183" t="s">
        <v>32</v>
      </c>
      <c r="B24" s="181" t="s">
        <v>69</v>
      </c>
      <c r="C24" s="181"/>
      <c r="D24" s="184"/>
      <c r="E24" s="185"/>
      <c r="G24" s="149"/>
      <c r="H24" s="20"/>
    </row>
    <row r="25" spans="1:10" ht="15">
      <c r="A25" s="196">
        <v>1</v>
      </c>
      <c r="B25" s="197" t="s">
        <v>70</v>
      </c>
      <c r="C25" s="197"/>
      <c r="D25" s="175"/>
      <c r="E25" s="198"/>
      <c r="G25" s="149"/>
      <c r="H25" s="10"/>
    </row>
    <row r="26" spans="1:10" ht="15">
      <c r="A26" s="196" t="s">
        <v>5</v>
      </c>
      <c r="B26" s="186" t="s">
        <v>71</v>
      </c>
      <c r="C26" s="197"/>
      <c r="D26" s="175"/>
      <c r="E26" s="198"/>
      <c r="G26" s="149"/>
      <c r="H26" s="20"/>
    </row>
    <row r="27" spans="1:10" ht="15">
      <c r="A27" s="196" t="s">
        <v>7</v>
      </c>
      <c r="B27" s="186" t="s">
        <v>72</v>
      </c>
      <c r="C27" s="197"/>
      <c r="D27" s="175"/>
      <c r="E27" s="198"/>
      <c r="G27" s="149"/>
      <c r="H27" s="10"/>
    </row>
    <row r="28" spans="1:10" ht="15">
      <c r="A28" s="196"/>
      <c r="B28" s="197" t="s">
        <v>39</v>
      </c>
      <c r="C28" s="197"/>
      <c r="D28" s="175">
        <v>0</v>
      </c>
      <c r="E28" s="198">
        <v>0</v>
      </c>
      <c r="G28" s="149"/>
      <c r="H28" s="20"/>
    </row>
    <row r="29" spans="1:10" ht="15">
      <c r="A29" s="196">
        <v>2</v>
      </c>
      <c r="B29" s="197" t="s">
        <v>73</v>
      </c>
      <c r="C29" s="197"/>
      <c r="D29" s="175"/>
      <c r="E29" s="198"/>
      <c r="G29" s="149"/>
      <c r="H29" s="10"/>
    </row>
    <row r="30" spans="1:10">
      <c r="A30" s="196">
        <v>3</v>
      </c>
      <c r="B30" s="197" t="s">
        <v>74</v>
      </c>
      <c r="C30" s="197"/>
      <c r="D30" s="175"/>
      <c r="E30" s="198"/>
      <c r="H30" s="10"/>
    </row>
    <row r="31" spans="1:10">
      <c r="A31" s="196">
        <v>4</v>
      </c>
      <c r="B31" s="197" t="s">
        <v>66</v>
      </c>
      <c r="C31" s="197"/>
      <c r="D31" s="175"/>
      <c r="E31" s="198"/>
      <c r="H31" s="10">
        <f>SUM(H22:H30)</f>
        <v>0</v>
      </c>
    </row>
    <row r="32" spans="1:10">
      <c r="A32" s="196"/>
      <c r="B32" s="181" t="s">
        <v>75</v>
      </c>
      <c r="C32" s="197"/>
      <c r="D32" s="175">
        <v>0</v>
      </c>
      <c r="E32" s="198">
        <v>0</v>
      </c>
    </row>
    <row r="33" spans="1:7" s="6" customFormat="1">
      <c r="A33" s="183"/>
      <c r="B33" s="181" t="s">
        <v>76</v>
      </c>
      <c r="C33" s="181"/>
      <c r="D33" s="184">
        <v>117766790</v>
      </c>
      <c r="E33" s="185">
        <v>59908910.423</v>
      </c>
      <c r="G33" s="71"/>
    </row>
    <row r="34" spans="1:7">
      <c r="A34" s="196"/>
      <c r="B34" s="197"/>
      <c r="C34" s="197"/>
      <c r="D34" s="175"/>
      <c r="E34" s="198"/>
    </row>
    <row r="35" spans="1:7" s="6" customFormat="1">
      <c r="A35" s="183" t="s">
        <v>77</v>
      </c>
      <c r="B35" s="181" t="s">
        <v>78</v>
      </c>
      <c r="C35" s="181"/>
      <c r="D35" s="184"/>
      <c r="E35" s="185"/>
    </row>
    <row r="36" spans="1:7" s="9" customFormat="1" ht="36.75" customHeight="1">
      <c r="A36" s="199">
        <v>1</v>
      </c>
      <c r="B36" s="200" t="s">
        <v>79</v>
      </c>
      <c r="C36" s="201"/>
      <c r="D36" s="202"/>
      <c r="E36" s="203"/>
    </row>
    <row r="37" spans="1:7" s="9" customFormat="1" ht="37.5" customHeight="1">
      <c r="A37" s="199">
        <v>2</v>
      </c>
      <c r="B37" s="200" t="s">
        <v>80</v>
      </c>
      <c r="C37" s="201"/>
      <c r="D37" s="202"/>
      <c r="E37" s="203"/>
    </row>
    <row r="38" spans="1:7">
      <c r="A38" s="196">
        <v>3</v>
      </c>
      <c r="B38" s="197" t="s">
        <v>81</v>
      </c>
      <c r="C38" s="197"/>
      <c r="D38" s="175">
        <v>100000</v>
      </c>
      <c r="E38" s="198">
        <v>100000</v>
      </c>
    </row>
    <row r="39" spans="1:7">
      <c r="A39" s="196">
        <v>4</v>
      </c>
      <c r="B39" s="197" t="s">
        <v>82</v>
      </c>
      <c r="C39" s="197"/>
      <c r="D39" s="175"/>
      <c r="E39" s="198"/>
    </row>
    <row r="40" spans="1:7">
      <c r="A40" s="196">
        <v>5</v>
      </c>
      <c r="B40" s="197" t="s">
        <v>83</v>
      </c>
      <c r="C40" s="197"/>
      <c r="D40" s="175"/>
      <c r="E40" s="198"/>
    </row>
    <row r="41" spans="1:7">
      <c r="A41" s="196">
        <v>6</v>
      </c>
      <c r="B41" s="197" t="s">
        <v>84</v>
      </c>
      <c r="C41" s="197"/>
      <c r="D41" s="175"/>
      <c r="E41" s="198"/>
    </row>
    <row r="42" spans="1:7">
      <c r="A42" s="196">
        <v>7</v>
      </c>
      <c r="B42" s="197" t="s">
        <v>85</v>
      </c>
      <c r="C42" s="197"/>
      <c r="D42" s="175"/>
      <c r="E42" s="198"/>
    </row>
    <row r="43" spans="1:7">
      <c r="A43" s="196">
        <v>8</v>
      </c>
      <c r="B43" s="197" t="s">
        <v>86</v>
      </c>
      <c r="C43" s="197"/>
      <c r="D43" s="175"/>
      <c r="E43" s="198"/>
    </row>
    <row r="44" spans="1:7">
      <c r="A44" s="196">
        <v>9</v>
      </c>
      <c r="B44" s="197" t="s">
        <v>87</v>
      </c>
      <c r="C44" s="197"/>
      <c r="D44" s="175">
        <v>23343438</v>
      </c>
      <c r="E44" s="198">
        <v>23343438</v>
      </c>
    </row>
    <row r="45" spans="1:7">
      <c r="A45" s="196">
        <v>10</v>
      </c>
      <c r="B45" s="197" t="s">
        <v>88</v>
      </c>
      <c r="C45" s="197"/>
      <c r="D45" s="175">
        <v>9589445.3897099961</v>
      </c>
      <c r="E45" s="198"/>
    </row>
    <row r="46" spans="1:7" s="6" customFormat="1">
      <c r="A46" s="183"/>
      <c r="B46" s="181" t="s">
        <v>89</v>
      </c>
      <c r="C46" s="181"/>
      <c r="D46" s="184">
        <v>33032883.389709994</v>
      </c>
      <c r="E46" s="185">
        <v>23443438</v>
      </c>
      <c r="G46" s="71"/>
    </row>
    <row r="47" spans="1:7">
      <c r="A47" s="196"/>
      <c r="B47" s="197"/>
      <c r="C47" s="197"/>
      <c r="D47" s="175"/>
      <c r="E47" s="198"/>
    </row>
    <row r="48" spans="1:7" s="6" customFormat="1" ht="13.5" thickBot="1">
      <c r="A48" s="187"/>
      <c r="B48" s="188" t="s">
        <v>90</v>
      </c>
      <c r="C48" s="188"/>
      <c r="D48" s="189">
        <v>150799673.38971001</v>
      </c>
      <c r="E48" s="190">
        <v>83352348.423000008</v>
      </c>
    </row>
    <row r="49" spans="1:7" ht="14.25" thickTop="1" thickBot="1">
      <c r="A49" s="204"/>
      <c r="B49" s="193"/>
      <c r="C49" s="193"/>
      <c r="D49" s="154"/>
      <c r="E49" s="205">
        <v>0.20616665482521057</v>
      </c>
    </row>
    <row r="50" spans="1:7">
      <c r="A50" s="204"/>
      <c r="B50" s="193"/>
      <c r="C50" s="193"/>
      <c r="D50" s="193"/>
      <c r="E50" s="193"/>
    </row>
    <row r="51" spans="1:7">
      <c r="A51" s="204"/>
      <c r="B51" s="191" t="s">
        <v>194</v>
      </c>
      <c r="C51" s="206"/>
      <c r="D51" s="206"/>
      <c r="E51" s="206"/>
      <c r="F51" s="112"/>
      <c r="G51" s="112"/>
    </row>
    <row r="52" spans="1:7">
      <c r="A52" s="204"/>
      <c r="B52" s="193"/>
      <c r="C52" s="206"/>
      <c r="D52" s="206"/>
      <c r="E52" s="206"/>
      <c r="F52" s="112"/>
      <c r="G52" s="112"/>
    </row>
    <row r="53" spans="1:7">
      <c r="A53" s="204"/>
      <c r="B53" s="193"/>
      <c r="C53" s="207"/>
      <c r="D53" s="206"/>
      <c r="E53" s="206"/>
      <c r="F53" s="112"/>
      <c r="G53" s="112"/>
    </row>
    <row r="54" spans="1:7">
      <c r="A54" s="204"/>
      <c r="B54" s="191" t="s">
        <v>228</v>
      </c>
      <c r="C54" s="206"/>
      <c r="D54" s="206"/>
      <c r="E54" s="206"/>
      <c r="F54" s="112"/>
      <c r="G54" s="112"/>
    </row>
    <row r="55" spans="1:7">
      <c r="A55" s="204"/>
      <c r="B55" s="206"/>
      <c r="C55" s="206"/>
      <c r="D55" s="206"/>
      <c r="E55" s="206"/>
      <c r="F55" s="112"/>
      <c r="G55" s="112"/>
    </row>
    <row r="56" spans="1:7">
      <c r="A56" s="204"/>
      <c r="B56" s="193"/>
      <c r="C56" s="193"/>
      <c r="D56" s="193"/>
      <c r="E56" s="193"/>
    </row>
  </sheetData>
  <phoneticPr fontId="2" type="noConversion"/>
  <pageMargins left="0.75" right="0.75" top="0.53" bottom="0.39" header="0.5" footer="0.3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sqref="A1:F55"/>
    </sheetView>
  </sheetViews>
  <sheetFormatPr defaultRowHeight="12.75"/>
  <cols>
    <col min="1" max="1" width="5.85546875" customWidth="1"/>
    <col min="2" max="2" width="46.140625" customWidth="1"/>
    <col min="3" max="3" width="4.7109375" customWidth="1"/>
    <col min="4" max="5" width="15.28515625" customWidth="1"/>
    <col min="6" max="6" width="12.85546875" bestFit="1" customWidth="1"/>
    <col min="7" max="7" width="17.28515625" customWidth="1"/>
    <col min="8" max="8" width="14" bestFit="1" customWidth="1"/>
  </cols>
  <sheetData>
    <row r="1" spans="1:8" s="6" customFormat="1">
      <c r="A1" s="21" t="s">
        <v>195</v>
      </c>
      <c r="D1" s="20"/>
      <c r="E1" s="20"/>
    </row>
    <row r="3" spans="1:8" s="6" customFormat="1">
      <c r="B3" s="6" t="s">
        <v>93</v>
      </c>
    </row>
    <row r="4" spans="1:8" s="6" customFormat="1">
      <c r="B4" s="6" t="s">
        <v>237</v>
      </c>
    </row>
    <row r="5" spans="1:8" s="6" customFormat="1"/>
    <row r="6" spans="1:8" s="6" customFormat="1" ht="13.5" thickBot="1">
      <c r="E6" s="20" t="s">
        <v>117</v>
      </c>
    </row>
    <row r="7" spans="1:8" s="6" customFormat="1" ht="13.5" thickTop="1">
      <c r="A7" s="23" t="s">
        <v>91</v>
      </c>
      <c r="B7" s="11" t="s">
        <v>92</v>
      </c>
      <c r="C7" s="11"/>
      <c r="D7" s="12" t="s">
        <v>238</v>
      </c>
      <c r="E7" s="12" t="s">
        <v>227</v>
      </c>
    </row>
    <row r="8" spans="1:8">
      <c r="A8" s="15"/>
      <c r="B8" s="1"/>
      <c r="C8" s="1"/>
      <c r="D8" s="49"/>
      <c r="E8" s="50"/>
    </row>
    <row r="9" spans="1:8" s="6" customFormat="1">
      <c r="A9" s="14">
        <v>1</v>
      </c>
      <c r="B9" s="5" t="s">
        <v>94</v>
      </c>
      <c r="C9" s="5"/>
      <c r="D9" s="49">
        <v>101288458</v>
      </c>
      <c r="E9" s="49">
        <v>57244250</v>
      </c>
      <c r="F9" s="132"/>
      <c r="G9" s="20"/>
    </row>
    <row r="10" spans="1:8" s="6" customFormat="1">
      <c r="A10" s="14">
        <v>2</v>
      </c>
      <c r="B10" s="5" t="s">
        <v>95</v>
      </c>
      <c r="C10" s="5"/>
      <c r="D10" s="49"/>
      <c r="E10" s="42"/>
      <c r="G10" s="20"/>
    </row>
    <row r="11" spans="1:8" s="26" customFormat="1" ht="25.5">
      <c r="A11" s="24">
        <v>3</v>
      </c>
      <c r="B11" s="25" t="s">
        <v>96</v>
      </c>
      <c r="C11" s="25"/>
      <c r="D11" s="49"/>
      <c r="E11" s="51"/>
      <c r="G11" s="140"/>
    </row>
    <row r="12" spans="1:8">
      <c r="A12" s="15">
        <v>4</v>
      </c>
      <c r="B12" s="1" t="s">
        <v>97</v>
      </c>
      <c r="C12" s="1"/>
      <c r="D12" s="49">
        <v>54975260</v>
      </c>
      <c r="E12" s="49">
        <v>38356315</v>
      </c>
      <c r="G12" s="107"/>
      <c r="H12" s="107"/>
    </row>
    <row r="13" spans="1:8">
      <c r="A13" s="15">
        <v>5</v>
      </c>
      <c r="B13" s="1" t="s">
        <v>98</v>
      </c>
      <c r="C13" s="1"/>
      <c r="D13" s="49">
        <v>7246983.5</v>
      </c>
      <c r="E13" s="49">
        <v>6883253.4900000002</v>
      </c>
    </row>
    <row r="14" spans="1:8">
      <c r="A14" s="15"/>
      <c r="B14" s="1" t="s">
        <v>99</v>
      </c>
      <c r="C14" s="1"/>
      <c r="D14" s="49">
        <v>5770500</v>
      </c>
      <c r="E14" s="49">
        <v>5512471</v>
      </c>
      <c r="G14" s="107"/>
      <c r="H14" s="107"/>
    </row>
    <row r="15" spans="1:8">
      <c r="A15" s="15"/>
      <c r="B15" s="1" t="s">
        <v>100</v>
      </c>
      <c r="C15" s="1"/>
      <c r="D15" s="49">
        <v>512000</v>
      </c>
      <c r="E15" s="49">
        <v>450200</v>
      </c>
      <c r="G15" s="107"/>
    </row>
    <row r="16" spans="1:8" s="26" customFormat="1" ht="25.5">
      <c r="A16" s="24"/>
      <c r="B16" s="25" t="s">
        <v>138</v>
      </c>
      <c r="C16" s="25"/>
      <c r="D16" s="49">
        <v>964483.5</v>
      </c>
      <c r="E16" s="49">
        <v>920582.49</v>
      </c>
      <c r="G16" s="140"/>
    </row>
    <row r="17" spans="1:7">
      <c r="A17" s="15">
        <v>6</v>
      </c>
      <c r="B17" s="1" t="s">
        <v>101</v>
      </c>
      <c r="C17" s="1"/>
      <c r="D17" s="133">
        <v>3001191.5425000004</v>
      </c>
      <c r="E17" s="133">
        <v>2336085.7874999996</v>
      </c>
    </row>
    <row r="18" spans="1:7">
      <c r="A18" s="15">
        <v>7</v>
      </c>
      <c r="B18" s="1" t="s">
        <v>102</v>
      </c>
      <c r="C18" s="1"/>
      <c r="D18" s="49">
        <v>25208832</v>
      </c>
      <c r="E18" s="49">
        <v>1826253</v>
      </c>
    </row>
    <row r="19" spans="1:7">
      <c r="A19" s="15">
        <v>8</v>
      </c>
      <c r="B19" s="1" t="s">
        <v>103</v>
      </c>
      <c r="C19" s="1"/>
      <c r="D19" s="49">
        <v>90432267.042500004</v>
      </c>
      <c r="E19" s="50">
        <v>49401907.277500004</v>
      </c>
    </row>
    <row r="20" spans="1:7" s="29" customFormat="1" ht="25.5">
      <c r="A20" s="27">
        <v>9</v>
      </c>
      <c r="B20" s="28" t="s">
        <v>104</v>
      </c>
      <c r="C20" s="28"/>
      <c r="D20" s="49">
        <v>10856190.957499996</v>
      </c>
      <c r="E20" s="67">
        <v>7842342.7224999964</v>
      </c>
      <c r="G20" s="135"/>
    </row>
    <row r="21" spans="1:7" s="26" customFormat="1" ht="25.5">
      <c r="A21" s="24">
        <v>10</v>
      </c>
      <c r="B21" s="25" t="s">
        <v>105</v>
      </c>
      <c r="C21" s="25"/>
      <c r="D21" s="49"/>
      <c r="E21" s="51"/>
    </row>
    <row r="22" spans="1:7" s="26" customFormat="1" ht="25.5">
      <c r="A22" s="24">
        <v>11</v>
      </c>
      <c r="B22" s="25" t="s">
        <v>106</v>
      </c>
      <c r="C22" s="25"/>
      <c r="D22" s="49"/>
      <c r="E22" s="51"/>
    </row>
    <row r="23" spans="1:7">
      <c r="A23" s="15">
        <v>12</v>
      </c>
      <c r="B23" s="1" t="s">
        <v>107</v>
      </c>
      <c r="C23" s="1"/>
      <c r="D23" s="49"/>
      <c r="E23" s="50"/>
    </row>
    <row r="24" spans="1:7" ht="25.5">
      <c r="A24" s="15">
        <v>12.1</v>
      </c>
      <c r="B24" s="25" t="s">
        <v>108</v>
      </c>
      <c r="C24" s="1"/>
      <c r="D24" s="49"/>
      <c r="E24" s="50"/>
    </row>
    <row r="25" spans="1:7">
      <c r="A25" s="15">
        <v>12.2</v>
      </c>
      <c r="B25" s="1" t="s">
        <v>109</v>
      </c>
      <c r="C25" s="1"/>
      <c r="D25" s="49">
        <v>-201251.63560000001</v>
      </c>
      <c r="E25" s="49">
        <v>-61919</v>
      </c>
    </row>
    <row r="26" spans="1:7">
      <c r="A26" s="15">
        <v>12.3</v>
      </c>
      <c r="B26" s="1" t="s">
        <v>110</v>
      </c>
      <c r="C26" s="1"/>
      <c r="D26" s="49"/>
      <c r="E26" s="50"/>
    </row>
    <row r="27" spans="1:7">
      <c r="A27" s="15">
        <v>12.4</v>
      </c>
      <c r="B27" s="1" t="s">
        <v>111</v>
      </c>
      <c r="C27" s="1"/>
      <c r="D27" s="49"/>
      <c r="E27" s="49"/>
      <c r="G27" s="70">
        <f>D19+201252</f>
        <v>90633519.042500004</v>
      </c>
    </row>
    <row r="28" spans="1:7" s="29" customFormat="1" ht="25.5">
      <c r="A28" s="27">
        <v>13</v>
      </c>
      <c r="B28" s="28" t="s">
        <v>112</v>
      </c>
      <c r="C28" s="28"/>
      <c r="D28" s="49">
        <v>-201251.63560000001</v>
      </c>
      <c r="E28" s="52">
        <v>-61919</v>
      </c>
      <c r="F28" s="135"/>
    </row>
    <row r="29" spans="1:7" s="6" customFormat="1">
      <c r="A29" s="14">
        <v>14</v>
      </c>
      <c r="B29" s="5" t="s">
        <v>113</v>
      </c>
      <c r="C29" s="5"/>
      <c r="D29" s="49">
        <v>10654939.321899995</v>
      </c>
      <c r="E29" s="42">
        <v>7780423.7224999964</v>
      </c>
      <c r="G29" s="6">
        <f>E29/E9</f>
        <v>0.13591624874987437</v>
      </c>
    </row>
    <row r="30" spans="1:7">
      <c r="A30" s="15">
        <v>15</v>
      </c>
      <c r="B30" s="1" t="s">
        <v>114</v>
      </c>
      <c r="C30" s="1"/>
      <c r="D30" s="49">
        <v>1065493.9321899996</v>
      </c>
      <c r="E30" s="50">
        <v>778042.37224999967</v>
      </c>
      <c r="G30">
        <f>D29/D9</f>
        <v>0.10519401254879401</v>
      </c>
    </row>
    <row r="31" spans="1:7" s="6" customFormat="1">
      <c r="A31" s="14">
        <v>16</v>
      </c>
      <c r="B31" s="5" t="s">
        <v>115</v>
      </c>
      <c r="C31" s="5"/>
      <c r="D31" s="49">
        <v>9589445.3897099961</v>
      </c>
      <c r="E31" s="42">
        <v>7002381.3502499964</v>
      </c>
    </row>
    <row r="32" spans="1:7" ht="13.5" thickBot="1">
      <c r="A32" s="22"/>
      <c r="B32" s="2"/>
      <c r="C32" s="2"/>
      <c r="D32" s="53"/>
      <c r="E32" s="54"/>
      <c r="G32" s="107"/>
    </row>
    <row r="33" spans="1:7" ht="14.25" thickTop="1" thickBot="1">
      <c r="D33" s="10"/>
    </row>
    <row r="34" spans="1:7">
      <c r="D34" s="145">
        <v>212295</v>
      </c>
      <c r="E34" s="141" t="s">
        <v>226</v>
      </c>
      <c r="F34" s="142"/>
    </row>
    <row r="35" spans="1:7">
      <c r="A35" s="75" t="s">
        <v>194</v>
      </c>
      <c r="B35" s="112"/>
      <c r="C35" s="112"/>
      <c r="D35" s="146"/>
      <c r="E35" s="143" t="s">
        <v>239</v>
      </c>
      <c r="F35" s="144"/>
    </row>
    <row r="36" spans="1:7" ht="13.5" thickBot="1">
      <c r="B36" s="112"/>
      <c r="C36" s="112"/>
      <c r="D36" s="147">
        <v>853198.93218999961</v>
      </c>
      <c r="E36" s="150" t="s">
        <v>240</v>
      </c>
      <c r="F36" s="148"/>
      <c r="G36" s="8" t="s">
        <v>229</v>
      </c>
    </row>
    <row r="37" spans="1:7">
      <c r="B37" s="115"/>
      <c r="C37" s="112"/>
      <c r="D37" s="112">
        <v>260000</v>
      </c>
      <c r="E37" s="112"/>
      <c r="F37" s="112"/>
    </row>
    <row r="38" spans="1:7">
      <c r="A38" s="75" t="s">
        <v>228</v>
      </c>
      <c r="B38" s="112"/>
      <c r="C38" s="112"/>
      <c r="D38" s="114">
        <v>472295</v>
      </c>
      <c r="E38" s="112"/>
      <c r="F38" s="112"/>
    </row>
    <row r="39" spans="1:7">
      <c r="A39" s="112"/>
      <c r="B39" s="112"/>
      <c r="C39" s="112"/>
      <c r="D39" s="114">
        <v>593198.93218999961</v>
      </c>
      <c r="E39" s="112"/>
      <c r="F39" s="112"/>
    </row>
    <row r="40" spans="1:7">
      <c r="D40">
        <v>589918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K31"/>
  <sheetViews>
    <sheetView workbookViewId="0">
      <selection sqref="A1:M30"/>
    </sheetView>
  </sheetViews>
  <sheetFormatPr defaultRowHeight="12.75"/>
  <cols>
    <col min="1" max="1" width="6.5703125" customWidth="1"/>
    <col min="2" max="2" width="35" customWidth="1"/>
    <col min="3" max="3" width="11.28515625" bestFit="1" customWidth="1"/>
    <col min="5" max="5" width="8.28515625" customWidth="1"/>
    <col min="6" max="7" width="10.85546875" customWidth="1"/>
    <col min="8" max="8" width="11.42578125" customWidth="1"/>
    <col min="9" max="9" width="10.28515625" bestFit="1" customWidth="1"/>
    <col min="10" max="10" width="10.28515625" customWidth="1"/>
    <col min="11" max="11" width="11.28515625" customWidth="1"/>
  </cols>
  <sheetData>
    <row r="1" spans="2:11" s="6" customFormat="1">
      <c r="B1" s="21" t="s">
        <v>195</v>
      </c>
      <c r="E1" s="20"/>
      <c r="F1" s="20"/>
    </row>
    <row r="3" spans="2:11" s="6" customFormat="1">
      <c r="C3" s="6" t="s">
        <v>116</v>
      </c>
    </row>
    <row r="4" spans="2:11" s="6" customFormat="1">
      <c r="C4" s="6" t="s">
        <v>237</v>
      </c>
    </row>
    <row r="5" spans="2:11" s="6" customFormat="1" ht="13.5" thickBot="1"/>
    <row r="6" spans="2:11" s="6" customFormat="1" ht="13.5" thickTop="1">
      <c r="B6" s="23"/>
      <c r="C6" s="30" t="s">
        <v>118</v>
      </c>
      <c r="D6" s="31"/>
      <c r="E6" s="31"/>
      <c r="F6" s="31"/>
      <c r="G6" s="31"/>
      <c r="H6" s="31"/>
      <c r="I6" s="31"/>
      <c r="J6" s="31"/>
      <c r="K6" s="34"/>
    </row>
    <row r="7" spans="2:11" s="29" customFormat="1" ht="60" customHeight="1">
      <c r="B7" s="33"/>
      <c r="C7" s="35" t="s">
        <v>81</v>
      </c>
      <c r="D7" s="35" t="s">
        <v>119</v>
      </c>
      <c r="E7" s="35" t="s">
        <v>137</v>
      </c>
      <c r="F7" s="35" t="s">
        <v>120</v>
      </c>
      <c r="G7" s="35" t="s">
        <v>121</v>
      </c>
      <c r="H7" s="35" t="s">
        <v>125</v>
      </c>
      <c r="I7" s="35" t="s">
        <v>86</v>
      </c>
      <c r="J7" s="35" t="s">
        <v>122</v>
      </c>
      <c r="K7" s="36" t="s">
        <v>123</v>
      </c>
    </row>
    <row r="8" spans="2:11" s="6" customFormat="1">
      <c r="B8" s="32" t="s">
        <v>221</v>
      </c>
      <c r="C8" s="41">
        <v>100000</v>
      </c>
      <c r="D8" s="41"/>
      <c r="E8" s="41"/>
      <c r="F8" s="41"/>
      <c r="G8" s="41"/>
      <c r="H8" s="41">
        <v>23343438</v>
      </c>
      <c r="I8" s="41"/>
      <c r="J8" s="41"/>
      <c r="K8" s="42">
        <v>23443438</v>
      </c>
    </row>
    <row r="9" spans="2:11" s="39" customFormat="1" ht="25.5">
      <c r="B9" s="38" t="s">
        <v>124</v>
      </c>
      <c r="C9" s="43"/>
      <c r="D9" s="43"/>
      <c r="E9" s="43"/>
      <c r="F9" s="43"/>
      <c r="G9" s="43"/>
      <c r="H9" s="43"/>
      <c r="I9" s="43"/>
      <c r="J9" s="43"/>
      <c r="K9" s="44"/>
    </row>
    <row r="10" spans="2:11" s="8" customFormat="1">
      <c r="B10" s="37" t="s">
        <v>126</v>
      </c>
      <c r="C10" s="45"/>
      <c r="D10" s="45"/>
      <c r="E10" s="45"/>
      <c r="F10" s="45"/>
      <c r="G10" s="45"/>
      <c r="H10" s="45"/>
      <c r="I10" s="45"/>
      <c r="J10" s="45"/>
      <c r="K10" s="46"/>
    </row>
    <row r="11" spans="2:11" s="39" customFormat="1">
      <c r="B11" s="38"/>
      <c r="C11" s="43"/>
      <c r="D11" s="43"/>
      <c r="E11" s="43"/>
      <c r="F11" s="43"/>
      <c r="G11" s="43"/>
      <c r="H11" s="43"/>
      <c r="I11" s="43"/>
      <c r="J11" s="43"/>
      <c r="K11" s="44"/>
    </row>
    <row r="12" spans="2:11" s="8" customFormat="1">
      <c r="B12" s="37" t="s">
        <v>127</v>
      </c>
      <c r="C12" s="45"/>
      <c r="D12" s="45"/>
      <c r="E12" s="45"/>
      <c r="F12" s="45"/>
      <c r="G12" s="45"/>
      <c r="H12" s="45">
        <v>9589445.3897099961</v>
      </c>
      <c r="I12" s="45"/>
      <c r="J12" s="45"/>
      <c r="K12" s="46">
        <v>9589445.3897099961</v>
      </c>
    </row>
    <row r="13" spans="2:11" s="8" customFormat="1">
      <c r="B13" s="37" t="s">
        <v>128</v>
      </c>
      <c r="C13" s="45"/>
      <c r="D13" s="45"/>
      <c r="E13" s="45"/>
      <c r="F13" s="45"/>
      <c r="G13" s="45"/>
      <c r="H13" s="45"/>
      <c r="I13" s="45"/>
      <c r="J13" s="45"/>
      <c r="K13" s="46"/>
    </row>
    <row r="14" spans="2:11" s="39" customFormat="1" ht="25.5">
      <c r="B14" s="63" t="s">
        <v>129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2:11" s="8" customFormat="1" ht="25.5">
      <c r="B15" s="38" t="s">
        <v>130</v>
      </c>
      <c r="C15" s="45"/>
      <c r="D15" s="45"/>
      <c r="E15" s="45"/>
      <c r="F15" s="45"/>
      <c r="G15" s="45"/>
      <c r="H15" s="45"/>
      <c r="I15" s="45"/>
      <c r="J15" s="45"/>
      <c r="K15" s="46"/>
    </row>
    <row r="16" spans="2:11" s="39" customFormat="1">
      <c r="B16" s="37" t="s">
        <v>131</v>
      </c>
      <c r="C16" s="43"/>
      <c r="D16" s="43"/>
      <c r="E16" s="43"/>
      <c r="F16" s="43"/>
      <c r="G16" s="43"/>
      <c r="H16" s="43"/>
      <c r="I16" s="43"/>
      <c r="J16" s="43"/>
      <c r="K16" s="44"/>
    </row>
    <row r="17" spans="2:11" s="8" customFormat="1">
      <c r="B17" s="37" t="s">
        <v>132</v>
      </c>
      <c r="C17" s="45"/>
      <c r="D17" s="45"/>
      <c r="E17" s="45"/>
      <c r="F17" s="45"/>
      <c r="G17" s="45"/>
      <c r="H17" s="45"/>
      <c r="I17" s="45"/>
      <c r="J17" s="45"/>
      <c r="K17" s="46"/>
    </row>
    <row r="18" spans="2:11" s="8" customFormat="1">
      <c r="B18" s="37" t="s">
        <v>133</v>
      </c>
      <c r="C18" s="45"/>
      <c r="D18" s="45"/>
      <c r="E18" s="45"/>
      <c r="F18" s="45"/>
      <c r="G18" s="45"/>
      <c r="H18" s="45"/>
      <c r="I18" s="45"/>
      <c r="J18" s="45"/>
      <c r="K18" s="46"/>
    </row>
    <row r="19" spans="2:11" s="8" customFormat="1">
      <c r="B19" s="37" t="s">
        <v>134</v>
      </c>
      <c r="C19" s="45"/>
      <c r="D19" s="45"/>
      <c r="E19" s="45"/>
      <c r="F19" s="45"/>
      <c r="G19" s="45"/>
      <c r="H19" s="45"/>
      <c r="I19" s="45"/>
      <c r="J19" s="45"/>
      <c r="K19" s="46"/>
    </row>
    <row r="20" spans="2:11" s="39" customFormat="1">
      <c r="B20" s="38" t="s">
        <v>135</v>
      </c>
      <c r="C20" s="43"/>
      <c r="D20" s="43"/>
      <c r="E20" s="43"/>
      <c r="F20" s="43"/>
      <c r="G20" s="43"/>
      <c r="H20" s="43"/>
      <c r="I20" s="43"/>
      <c r="J20" s="43"/>
      <c r="K20" s="44"/>
    </row>
    <row r="21" spans="2:11" s="39" customFormat="1">
      <c r="B21" s="38" t="s">
        <v>136</v>
      </c>
      <c r="C21" s="43"/>
      <c r="D21" s="43"/>
      <c r="E21" s="43"/>
      <c r="F21" s="43"/>
      <c r="G21" s="43"/>
      <c r="H21" s="43"/>
      <c r="I21" s="43"/>
      <c r="J21" s="43"/>
      <c r="K21" s="44"/>
    </row>
    <row r="22" spans="2:11" s="6" customFormat="1" ht="13.5" thickBot="1">
      <c r="B22" s="40" t="s">
        <v>222</v>
      </c>
      <c r="C22" s="47">
        <v>100000</v>
      </c>
      <c r="D22" s="47"/>
      <c r="E22" s="47"/>
      <c r="F22" s="47">
        <v>0</v>
      </c>
      <c r="G22" s="47"/>
      <c r="H22" s="47">
        <v>32932883.389709994</v>
      </c>
      <c r="I22" s="47">
        <v>0</v>
      </c>
      <c r="J22" s="47"/>
      <c r="K22" s="48">
        <v>33032883.389709994</v>
      </c>
    </row>
    <row r="23" spans="2:11" ht="13.5" thickTop="1"/>
    <row r="25" spans="2:11">
      <c r="B25" s="75" t="s">
        <v>194</v>
      </c>
      <c r="C25" s="112"/>
      <c r="D25" s="112"/>
      <c r="E25" s="112"/>
      <c r="F25" s="112"/>
      <c r="G25" s="112"/>
    </row>
    <row r="26" spans="2:11">
      <c r="C26" s="112"/>
      <c r="D26" s="112"/>
      <c r="E26" s="112"/>
      <c r="F26" s="112"/>
      <c r="G26" s="112"/>
    </row>
    <row r="27" spans="2:11">
      <c r="C27" s="115"/>
      <c r="D27" s="112"/>
      <c r="E27" s="112"/>
      <c r="F27" s="112"/>
      <c r="G27" s="112"/>
    </row>
    <row r="28" spans="2:11" s="29" customFormat="1" ht="12" customHeight="1">
      <c r="B28" s="75" t="s">
        <v>228</v>
      </c>
      <c r="C28" s="112"/>
      <c r="D28" s="112"/>
      <c r="E28" s="112"/>
      <c r="F28" s="112"/>
      <c r="G28" s="112"/>
    </row>
    <row r="29" spans="2:11" s="6" customFormat="1">
      <c r="B29" s="112"/>
      <c r="C29" s="112"/>
      <c r="D29" s="112"/>
      <c r="E29" s="112"/>
      <c r="F29" s="112"/>
      <c r="G29" s="112"/>
    </row>
    <row r="31" spans="2:11" s="6" customFormat="1"/>
  </sheetData>
  <phoneticPr fontId="2" type="noConversion"/>
  <pageMargins left="0.28000000000000003" right="0.2" top="1" bottom="1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F28"/>
  <sheetViews>
    <sheetView workbookViewId="0">
      <selection activeCell="E33" sqref="E33"/>
    </sheetView>
  </sheetViews>
  <sheetFormatPr defaultRowHeight="12.75"/>
  <cols>
    <col min="1" max="1" width="5.42578125" customWidth="1"/>
    <col min="2" max="2" width="29.5703125" customWidth="1"/>
    <col min="3" max="3" width="32.85546875" customWidth="1"/>
    <col min="4" max="4" width="20.85546875" bestFit="1" customWidth="1"/>
    <col min="5" max="5" width="17.85546875" customWidth="1"/>
  </cols>
  <sheetData>
    <row r="3" spans="1:5" ht="15" customHeight="1">
      <c r="A3" s="6"/>
      <c r="B3" s="138" t="s">
        <v>205</v>
      </c>
      <c r="C3" s="138"/>
      <c r="D3" s="138"/>
      <c r="E3" s="138"/>
    </row>
    <row r="4" spans="1:5" ht="15" customHeight="1">
      <c r="A4" s="6"/>
      <c r="B4" s="138" t="s">
        <v>206</v>
      </c>
      <c r="C4" s="138"/>
      <c r="D4" s="138"/>
      <c r="E4" s="138"/>
    </row>
    <row r="5" spans="1:5" ht="15" customHeight="1">
      <c r="A5" s="6"/>
      <c r="B5" s="157" t="s">
        <v>198</v>
      </c>
      <c r="C5" s="157"/>
      <c r="D5" s="157"/>
      <c r="E5" s="157"/>
    </row>
    <row r="6" spans="1:5" ht="15" customHeight="1">
      <c r="A6" s="6"/>
      <c r="B6" s="21"/>
      <c r="C6" s="21"/>
      <c r="D6" s="21"/>
      <c r="E6" s="21"/>
    </row>
    <row r="7" spans="1:5" ht="19.5" customHeight="1">
      <c r="A7" s="158" t="s">
        <v>199</v>
      </c>
      <c r="B7" s="158"/>
      <c r="C7" s="158"/>
      <c r="D7" s="158"/>
      <c r="E7" s="158"/>
    </row>
    <row r="8" spans="1:5">
      <c r="B8" s="116"/>
      <c r="C8" s="138" t="s">
        <v>236</v>
      </c>
      <c r="D8" s="117"/>
      <c r="E8" s="116"/>
    </row>
    <row r="9" spans="1:5" ht="13.5" thickBot="1"/>
    <row r="10" spans="1:5" ht="18" customHeight="1" thickTop="1" thickBot="1">
      <c r="A10" s="124" t="s">
        <v>91</v>
      </c>
      <c r="B10" s="125" t="s">
        <v>200</v>
      </c>
      <c r="C10" s="125" t="s">
        <v>201</v>
      </c>
      <c r="D10" s="125" t="s">
        <v>202</v>
      </c>
      <c r="E10" s="126" t="s">
        <v>203</v>
      </c>
    </row>
    <row r="11" spans="1:5" ht="18" customHeight="1" thickTop="1">
      <c r="A11" s="122">
        <v>1</v>
      </c>
      <c r="B11" s="129" t="s">
        <v>207</v>
      </c>
      <c r="C11" s="129" t="s">
        <v>208</v>
      </c>
      <c r="D11" s="123">
        <v>48.370000000002619</v>
      </c>
      <c r="E11" s="151">
        <v>53422.33</v>
      </c>
    </row>
    <row r="12" spans="1:5" ht="18" customHeight="1">
      <c r="A12" s="121">
        <v>2</v>
      </c>
      <c r="B12" s="130" t="s">
        <v>209</v>
      </c>
      <c r="C12" s="130" t="s">
        <v>210</v>
      </c>
      <c r="D12" s="131"/>
      <c r="E12">
        <v>596.59000000008382</v>
      </c>
    </row>
    <row r="13" spans="1:5" ht="18" customHeight="1">
      <c r="A13" s="121">
        <v>3</v>
      </c>
      <c r="B13" s="130" t="s">
        <v>211</v>
      </c>
      <c r="C13" s="130" t="s">
        <v>212</v>
      </c>
      <c r="D13" s="131"/>
      <c r="E13" s="152"/>
    </row>
    <row r="14" spans="1:5" ht="18" customHeight="1">
      <c r="A14" s="121">
        <v>5</v>
      </c>
      <c r="B14" s="130" t="s">
        <v>213</v>
      </c>
      <c r="C14" s="130" t="s">
        <v>214</v>
      </c>
      <c r="D14" s="131"/>
      <c r="E14" s="152">
        <v>0</v>
      </c>
    </row>
    <row r="15" spans="1:5" ht="18" customHeight="1">
      <c r="A15" s="121">
        <v>6</v>
      </c>
      <c r="B15" s="130" t="s">
        <v>215</v>
      </c>
      <c r="C15" s="130" t="s">
        <v>216</v>
      </c>
      <c r="D15" s="131"/>
      <c r="E15" s="152">
        <v>8230.68</v>
      </c>
    </row>
    <row r="16" spans="1:5" ht="18" customHeight="1">
      <c r="A16" s="121">
        <v>7</v>
      </c>
      <c r="B16" s="130" t="s">
        <v>215</v>
      </c>
      <c r="C16" s="130" t="s">
        <v>217</v>
      </c>
      <c r="D16" s="107">
        <v>187.9100000000326</v>
      </c>
      <c r="E16" s="152"/>
    </row>
    <row r="17" spans="1:6" ht="18" customHeight="1">
      <c r="A17" s="121">
        <v>9</v>
      </c>
      <c r="B17" s="118" t="s">
        <v>230</v>
      </c>
      <c r="C17" s="118"/>
      <c r="D17" s="118">
        <v>-38.850000000005821</v>
      </c>
      <c r="E17" s="152">
        <v>7148.01</v>
      </c>
    </row>
    <row r="18" spans="1:6" ht="18" customHeight="1" thickBot="1">
      <c r="A18" s="127">
        <v>10</v>
      </c>
      <c r="B18" s="128"/>
      <c r="C18" s="128"/>
      <c r="D18" s="136">
        <v>197.43000000002939</v>
      </c>
      <c r="E18" s="153"/>
    </row>
    <row r="19" spans="1:6" ht="18" customHeight="1" thickTop="1" thickBot="1">
      <c r="A19" s="159" t="s">
        <v>204</v>
      </c>
      <c r="B19" s="160"/>
      <c r="C19" s="161"/>
      <c r="D19" s="137">
        <v>27679.68600000412</v>
      </c>
      <c r="E19" s="134">
        <v>69397.610000000088</v>
      </c>
    </row>
    <row r="20" spans="1:6" ht="18" customHeight="1">
      <c r="D20" s="6" t="s">
        <v>220</v>
      </c>
      <c r="E20" s="132">
        <v>97077.296000004208</v>
      </c>
    </row>
    <row r="21" spans="1:6" ht="18" customHeight="1">
      <c r="B21" s="76">
        <v>101.86</v>
      </c>
      <c r="D21" s="6"/>
      <c r="E21" s="132"/>
    </row>
    <row r="22" spans="1:6" ht="18" customHeight="1">
      <c r="B22" s="76">
        <v>140.19999999999999</v>
      </c>
      <c r="D22" s="6"/>
      <c r="E22" s="132"/>
    </row>
    <row r="24" spans="1:6">
      <c r="B24" s="75" t="s">
        <v>194</v>
      </c>
    </row>
    <row r="26" spans="1:6">
      <c r="C26" s="119"/>
      <c r="D26" s="119"/>
      <c r="E26" s="119"/>
      <c r="F26" s="119"/>
    </row>
    <row r="27" spans="1:6">
      <c r="B27" s="75" t="s">
        <v>228</v>
      </c>
      <c r="C27" s="120"/>
      <c r="D27" s="120"/>
      <c r="E27" s="120"/>
      <c r="F27" s="120"/>
    </row>
    <row r="28" spans="1:6">
      <c r="B28" s="112"/>
      <c r="C28" s="139"/>
      <c r="D28" s="139"/>
      <c r="E28" s="120"/>
      <c r="F28" s="120"/>
    </row>
  </sheetData>
  <mergeCells count="3">
    <mergeCell ref="B5:E5"/>
    <mergeCell ref="A7:E7"/>
    <mergeCell ref="A19:C1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kapaku</vt:lpstr>
      <vt:lpstr>cash flow </vt:lpstr>
      <vt:lpstr>AKTIVI</vt:lpstr>
      <vt:lpstr>PASIVI</vt:lpstr>
      <vt:lpstr>Te ardhura+shpenzime</vt:lpstr>
      <vt:lpstr>kapitalet e veta</vt:lpstr>
      <vt:lpstr>BANKAT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inspektor</dc:creator>
  <cp:lastModifiedBy>User</cp:lastModifiedBy>
  <cp:lastPrinted>2014-04-28T07:47:02Z</cp:lastPrinted>
  <dcterms:created xsi:type="dcterms:W3CDTF">2008-10-23T11:07:49Z</dcterms:created>
  <dcterms:modified xsi:type="dcterms:W3CDTF">2014-07-24T09:24:55Z</dcterms:modified>
</cp:coreProperties>
</file>