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externalLinks/_rels/externalLink2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1.xml.rels" ContentType="application/vnd.openxmlformats-package.relationship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3"/>
  </bookViews>
  <sheets>
    <sheet name="Kapaku" sheetId="1" state="visible" r:id="rId2"/>
    <sheet name="Aktivi" sheetId="2" state="visible" r:id="rId3"/>
    <sheet name="Pasivi" sheetId="3" state="visible" r:id="rId4"/>
    <sheet name="PASH" sheetId="4" state="visible" r:id="rId5"/>
    <sheet name="Fluksi mon." sheetId="5" state="visible" r:id="rId6"/>
    <sheet name="Kapitali" sheetId="6" state="visible" r:id="rId7"/>
  </sheets>
  <externalReferences>
    <externalReference r:id="rId8"/>
    <externalReference r:id="rId9"/>
    <externalReference r:id="rId10"/>
  </externalReferences>
  <definedNames>
    <definedName function="false" hidden="false" localSheetId="0" name="_xlnm.Print_Area" vbProcedure="false">Kapaku!$B$2:$N$42</definedName>
    <definedName function="false" hidden="false" name="_Key1" vbProcedure="false">[1]PRODUKTE!$DE$109</definedName>
    <definedName function="false" hidden="false" name="_Key2" vbProcedure="false">[1]PRODUKTE!B$25857</definedName>
    <definedName function="false" hidden="false" name="_Order1" vbProcedure="false">255</definedName>
    <definedName function="false" hidden="false" name="_Order2" vbProcedure="false">255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<sst xmlns="http://schemas.openxmlformats.org/spreadsheetml/2006/main" count="368" uniqueCount="310">
  <si>
    <t xml:space="preserve">PASQYRAT    FINANCIARE</t>
  </si>
  <si>
    <t xml:space="preserve">( Mbeshtetur ne ligjin nr 9228 dt 29.04.2004 "Per Kontabilitetin dhe Pasqyrat Financiare",</t>
  </si>
  <si>
    <t xml:space="preserve">te ndryshuar , dhe ne Standartet Kombetare te Kontabilitetit - SKK-2 te Permiresuara )</t>
  </si>
  <si>
    <t xml:space="preserve">Te dhena identifikuese</t>
  </si>
  <si>
    <t xml:space="preserve">Te dhena te tjera</t>
  </si>
  <si>
    <t xml:space="preserve">-</t>
  </si>
  <si>
    <t xml:space="preserve">Emri</t>
  </si>
  <si>
    <t xml:space="preserve">RIVIERA SHPK</t>
  </si>
  <si>
    <t xml:space="preserve">□</t>
  </si>
  <si>
    <t xml:space="preserve">Individuale</t>
  </si>
  <si>
    <t xml:space="preserve">Pasqyra Finaciare </t>
  </si>
  <si>
    <t xml:space="preserve">Nipt</t>
  </si>
  <si>
    <t xml:space="preserve">K 51503045 A</t>
  </si>
  <si>
    <t xml:space="preserve">Te konsoliduara</t>
  </si>
  <si>
    <t xml:space="preserve">Adresa</t>
  </si>
  <si>
    <t xml:space="preserve">Autostrada Tirane-Durres</t>
  </si>
  <si>
    <t xml:space="preserve">Monedha</t>
  </si>
  <si>
    <t xml:space="preserve">Leke</t>
  </si>
  <si>
    <t xml:space="preserve">Data e krijimit</t>
  </si>
  <si>
    <t xml:space="preserve">25.06.2002</t>
  </si>
  <si>
    <t xml:space="preserve">Rrumbullakimi</t>
  </si>
  <si>
    <t xml:space="preserve">Nr Regjistrit Tregetar</t>
  </si>
  <si>
    <t xml:space="preserve">Periudha Kontabel</t>
  </si>
  <si>
    <t xml:space="preserve">Nga</t>
  </si>
  <si>
    <t xml:space="preserve">01.01.2019</t>
  </si>
  <si>
    <t xml:space="preserve">Deri</t>
  </si>
  <si>
    <t xml:space="preserve">31.12.2019</t>
  </si>
  <si>
    <t xml:space="preserve">Fusha e veprimtarise</t>
  </si>
  <si>
    <t xml:space="preserve">Tregeti &amp; Perpunim</t>
  </si>
  <si>
    <t xml:space="preserve">Mermeri</t>
  </si>
  <si>
    <t xml:space="preserve">Data e plotesimit te PF</t>
  </si>
  <si>
    <t xml:space="preserve">24.03.2020</t>
  </si>
  <si>
    <t xml:space="preserve">Riviera Shpk</t>
  </si>
  <si>
    <t xml:space="preserve">K51503045A</t>
  </si>
  <si>
    <t xml:space="preserve">Pasqyra e Pozicionit Financiar (Bilanci)</t>
  </si>
  <si>
    <t xml:space="preserve">Per periudhen: 01/01/2019  deri: 31/12/2019</t>
  </si>
  <si>
    <t xml:space="preserve">AKTIVET</t>
  </si>
  <si>
    <t xml:space="preserve">Shenime</t>
  </si>
  <si>
    <t xml:space="preserve">Viti  2019</t>
  </si>
  <si>
    <t xml:space="preserve">Viti  2018</t>
  </si>
  <si>
    <t xml:space="preserve">1</t>
  </si>
  <si>
    <t xml:space="preserve">Aktivet afatshkurtra</t>
  </si>
  <si>
    <t xml:space="preserve">1.1</t>
  </si>
  <si>
    <t xml:space="preserve">Aktivet Monetare</t>
  </si>
  <si>
    <t xml:space="preserve">1.2</t>
  </si>
  <si>
    <t xml:space="preserve">Investime</t>
  </si>
  <si>
    <t xml:space="preserve">1.2.1</t>
  </si>
  <si>
    <t xml:space="preserve">Në tituj pronësie të njësive ekonomike brenda grupit</t>
  </si>
  <si>
    <t xml:space="preserve">1.2.2</t>
  </si>
  <si>
    <t xml:space="preserve">Aksionet e veta</t>
  </si>
  <si>
    <t xml:space="preserve">1.2.3</t>
  </si>
  <si>
    <t xml:space="preserve">Te tjera Financiare</t>
  </si>
  <si>
    <t xml:space="preserve">Shuma 1.2</t>
  </si>
  <si>
    <t xml:space="preserve">1.3</t>
  </si>
  <si>
    <t xml:space="preserve">Të drejta të arkëtueshme</t>
  </si>
  <si>
    <t xml:space="preserve">1.3.1</t>
  </si>
  <si>
    <t xml:space="preserve">Nga aktiviteti i shfrytëzimit</t>
  </si>
  <si>
    <t xml:space="preserve">1.3.2</t>
  </si>
  <si>
    <t xml:space="preserve">Nga njësitë ekonomike brenda grupit</t>
  </si>
  <si>
    <t xml:space="preserve">1.3.3</t>
  </si>
  <si>
    <t xml:space="preserve">Nga  njësitë ekonomike ku ka interesa pjesëmarrëse</t>
  </si>
  <si>
    <t xml:space="preserve">1.3.4</t>
  </si>
  <si>
    <t xml:space="preserve">Të tjera</t>
  </si>
  <si>
    <t xml:space="preserve">1.3.5</t>
  </si>
  <si>
    <t xml:space="preserve">Kapital i nënshkruar i papaguar</t>
  </si>
  <si>
    <t xml:space="preserve">Shuma 1.3</t>
  </si>
  <si>
    <t xml:space="preserve">1.4</t>
  </si>
  <si>
    <t xml:space="preserve">Inventari</t>
  </si>
  <si>
    <t xml:space="preserve">1.4.1</t>
  </si>
  <si>
    <t xml:space="preserve">Lendet e para</t>
  </si>
  <si>
    <t xml:space="preserve">1.4.2</t>
  </si>
  <si>
    <t xml:space="preserve">Prodhime në proces dhe gjysëmprodukte</t>
  </si>
  <si>
    <t xml:space="preserve">1.4.3</t>
  </si>
  <si>
    <t xml:space="preserve">Produkte te gatshme</t>
  </si>
  <si>
    <t xml:space="preserve">1.4.4</t>
  </si>
  <si>
    <t xml:space="preserve">Mallra per rishitje</t>
  </si>
  <si>
    <t xml:space="preserve">1.4.5</t>
  </si>
  <si>
    <t xml:space="preserve">Te tjera </t>
  </si>
  <si>
    <t xml:space="preserve">1.4.6</t>
  </si>
  <si>
    <t xml:space="preserve">AAGJM të mbajtura për shitje</t>
  </si>
  <si>
    <t xml:space="preserve">1.4.7</t>
  </si>
  <si>
    <t xml:space="preserve">Parapagime për inventar</t>
  </si>
  <si>
    <t xml:space="preserve">Shuma 1.4</t>
  </si>
  <si>
    <t xml:space="preserve">1.5</t>
  </si>
  <si>
    <t xml:space="preserve">Shpenzime të shtyra</t>
  </si>
  <si>
    <t xml:space="preserve">1.6</t>
  </si>
  <si>
    <t xml:space="preserve">Të arkëtueshme nga të ardhurat e konstatuara</t>
  </si>
  <si>
    <t xml:space="preserve">TOTALI</t>
  </si>
  <si>
    <t xml:space="preserve">2</t>
  </si>
  <si>
    <t xml:space="preserve">Aktivet afatgjata</t>
  </si>
  <si>
    <t xml:space="preserve">2.1</t>
  </si>
  <si>
    <t xml:space="preserve">Aktive financiare</t>
  </si>
  <si>
    <t xml:space="preserve">2.1.1</t>
  </si>
  <si>
    <t xml:space="preserve">Tituj pronësie në njësitë ekonomike brenda grupit</t>
  </si>
  <si>
    <t xml:space="preserve">2.1.2</t>
  </si>
  <si>
    <t xml:space="preserve">Tituj të huadhënies në njësitë ekonomike brenda grupit </t>
  </si>
  <si>
    <t xml:space="preserve">2.1.3</t>
  </si>
  <si>
    <t xml:space="preserve">Tituj pronësie  në njësitë ekonomike ku ka interesa pjesëmarrëse </t>
  </si>
  <si>
    <t xml:space="preserve">2.1.4</t>
  </si>
  <si>
    <t xml:space="preserve">Tituj të huadhënies  në njësitë ekonomike ku ka interesa pjesëmarrëse</t>
  </si>
  <si>
    <t xml:space="preserve">2.1.5</t>
  </si>
  <si>
    <t xml:space="preserve">Tituj të tjerë të mbajtur si aktive afatgjata </t>
  </si>
  <si>
    <t xml:space="preserve">2.1.6</t>
  </si>
  <si>
    <t xml:space="preserve">Tituj të tjerë të huadhënies</t>
  </si>
  <si>
    <t xml:space="preserve">Shuma 2.1</t>
  </si>
  <si>
    <t xml:space="preserve">2.2</t>
  </si>
  <si>
    <t xml:space="preserve">Aktive afatgjata materiale</t>
  </si>
  <si>
    <t xml:space="preserve">2.2.1</t>
  </si>
  <si>
    <t xml:space="preserve">Toka dhe ndërtesa</t>
  </si>
  <si>
    <t xml:space="preserve">2.2.2</t>
  </si>
  <si>
    <t xml:space="preserve">Impiante dhe makineri</t>
  </si>
  <si>
    <t xml:space="preserve">2.2.3</t>
  </si>
  <si>
    <t xml:space="preserve">Të tjera Instalime dhe pajisje </t>
  </si>
  <si>
    <t xml:space="preserve">2.2.4</t>
  </si>
  <si>
    <t xml:space="preserve">Parapagime për aktive materiale dhe në proces </t>
  </si>
  <si>
    <t xml:space="preserve">Shuma 2.2</t>
  </si>
  <si>
    <t xml:space="preserve">2.3</t>
  </si>
  <si>
    <t xml:space="preserve">Aktivet biologjike afatgjata</t>
  </si>
  <si>
    <t xml:space="preserve">2.4</t>
  </si>
  <si>
    <t xml:space="preserve">Aktivet afatgjata jomateriale</t>
  </si>
  <si>
    <t xml:space="preserve">2.4.1</t>
  </si>
  <si>
    <t xml:space="preserve">Koncesione,patenta,liçenca,marka tregtare,të drejta dhe aktive të ngjashme</t>
  </si>
  <si>
    <t xml:space="preserve">2.4.2</t>
  </si>
  <si>
    <t xml:space="preserve">Emri i Mirë</t>
  </si>
  <si>
    <t xml:space="preserve">2.4.3</t>
  </si>
  <si>
    <t xml:space="preserve">Parapagime për AAJM                                                                 </t>
  </si>
  <si>
    <t xml:space="preserve">Shuma 2.4</t>
  </si>
  <si>
    <t xml:space="preserve">2.5</t>
  </si>
  <si>
    <t xml:space="preserve">Aktive tatimore të shtyra</t>
  </si>
  <si>
    <t xml:space="preserve">2.6</t>
  </si>
  <si>
    <t xml:space="preserve">Kapitali i nënshkruar i papaguar</t>
  </si>
  <si>
    <t xml:space="preserve">Totali i Aktiveve</t>
  </si>
  <si>
    <t xml:space="preserve">Aktive jashte bilancit</t>
  </si>
  <si>
    <t xml:space="preserve">PASIVET</t>
  </si>
  <si>
    <t xml:space="preserve">3</t>
  </si>
  <si>
    <t xml:space="preserve">Detyrimet Afatshkurtra</t>
  </si>
  <si>
    <t xml:space="preserve">3.1.1</t>
  </si>
  <si>
    <t xml:space="preserve">Titujt e huamarrjes</t>
  </si>
  <si>
    <t xml:space="preserve">3.1.2</t>
  </si>
  <si>
    <t xml:space="preserve">Detyrime ndaj institucioneve të kredisë</t>
  </si>
  <si>
    <t xml:space="preserve">3.1.3</t>
  </si>
  <si>
    <t xml:space="preserve">Arkëtime në avancë për porosi </t>
  </si>
  <si>
    <t xml:space="preserve">3.1.4</t>
  </si>
  <si>
    <t xml:space="preserve">Të pagueshme për aktivitetin e shfrytëzimit</t>
  </si>
  <si>
    <t xml:space="preserve">3.1.5</t>
  </si>
  <si>
    <t xml:space="preserve">Dëftesa të pagueshme</t>
  </si>
  <si>
    <t xml:space="preserve">3.1.6</t>
  </si>
  <si>
    <t xml:space="preserve">Të pagueshme ndaj njësive ekonomike brenda grupit</t>
  </si>
  <si>
    <t xml:space="preserve">3.1.7</t>
  </si>
  <si>
    <t xml:space="preserve">Të pagueshme ndaj  njësive ekonomike ku ka interesa pjesëmarrëse</t>
  </si>
  <si>
    <t xml:space="preserve">3.1.8</t>
  </si>
  <si>
    <t xml:space="preserve">Të pagueshme ndaj punonjësve dhe sigurimeve shoqërore/shëndetsore</t>
  </si>
  <si>
    <t xml:space="preserve">3.1.9</t>
  </si>
  <si>
    <t xml:space="preserve">Të pagueshme për detyrimet tatimore</t>
  </si>
  <si>
    <t xml:space="preserve">3.1.10</t>
  </si>
  <si>
    <t xml:space="preserve">Të tjera të pagueshme</t>
  </si>
  <si>
    <t xml:space="preserve">Shuma 3</t>
  </si>
  <si>
    <t xml:space="preserve">Të pagueshme për shpenzime të konstatuara</t>
  </si>
  <si>
    <t xml:space="preserve">Të ardhura të shtyra </t>
  </si>
  <si>
    <t xml:space="preserve">Provizione</t>
  </si>
  <si>
    <t xml:space="preserve">Detyrime afatgjata</t>
  </si>
  <si>
    <t xml:space="preserve">4.1.1</t>
  </si>
  <si>
    <t xml:space="preserve">4.1.2</t>
  </si>
  <si>
    <t xml:space="preserve">4.1.3</t>
  </si>
  <si>
    <t xml:space="preserve">Arkëtimet në avancë për porosi </t>
  </si>
  <si>
    <t xml:space="preserve">4.1.4</t>
  </si>
  <si>
    <t xml:space="preserve">4.1.5</t>
  </si>
  <si>
    <t xml:space="preserve">4.1.6</t>
  </si>
  <si>
    <t xml:space="preserve">4.1.7</t>
  </si>
  <si>
    <t xml:space="preserve">4.1.8</t>
  </si>
  <si>
    <t xml:space="preserve">Shuma 4</t>
  </si>
  <si>
    <t xml:space="preserve">Të pagueshme për shpenzime të konstatuara </t>
  </si>
  <si>
    <t xml:space="preserve">Të ardhura të shtyra</t>
  </si>
  <si>
    <t xml:space="preserve">Provizione:</t>
  </si>
  <si>
    <t xml:space="preserve">4.4.1</t>
  </si>
  <si>
    <t xml:space="preserve">Provizione  për pensionet </t>
  </si>
  <si>
    <t xml:space="preserve">4.4.2</t>
  </si>
  <si>
    <t xml:space="preserve">Provizione të tjera</t>
  </si>
  <si>
    <t xml:space="preserve">Detyrime tatimore të shtyra</t>
  </si>
  <si>
    <t xml:space="preserve">5</t>
  </si>
  <si>
    <t xml:space="preserve">Kapitali</t>
  </si>
  <si>
    <t xml:space="preserve">5.1</t>
  </si>
  <si>
    <t xml:space="preserve">Kapitali dhe Rezervat</t>
  </si>
  <si>
    <t xml:space="preserve">5.2</t>
  </si>
  <si>
    <t xml:space="preserve">Kapitali i Nënshkruar</t>
  </si>
  <si>
    <t xml:space="preserve">5.3</t>
  </si>
  <si>
    <t xml:space="preserve">Primi i lidhur me kapitalin</t>
  </si>
  <si>
    <t xml:space="preserve">5.4</t>
  </si>
  <si>
    <t xml:space="preserve">Rezerva rivlerësimi</t>
  </si>
  <si>
    <t xml:space="preserve">5.5</t>
  </si>
  <si>
    <t xml:space="preserve">Rezerva të tjera</t>
  </si>
  <si>
    <t xml:space="preserve">5.5.1</t>
  </si>
  <si>
    <t xml:space="preserve">Rezerva ligjore </t>
  </si>
  <si>
    <t xml:space="preserve">5.5.2</t>
  </si>
  <si>
    <t xml:space="preserve">Rezerva statutore</t>
  </si>
  <si>
    <t xml:space="preserve">5.5.3</t>
  </si>
  <si>
    <t xml:space="preserve">Shuma 5.5</t>
  </si>
  <si>
    <t xml:space="preserve">5.7</t>
  </si>
  <si>
    <t xml:space="preserve">Fitimet e pashperndara</t>
  </si>
  <si>
    <t xml:space="preserve">5.8</t>
  </si>
  <si>
    <t xml:space="preserve">Fitim / Humbja e vitit financiar</t>
  </si>
  <si>
    <t xml:space="preserve">TOTALI   I   DETYRIMEVE   DHE   KAPITALIT</t>
  </si>
  <si>
    <t xml:space="preserve">Pasive jashte bilancit</t>
  </si>
  <si>
    <t xml:space="preserve">Pasqyra e Performancës</t>
  </si>
  <si>
    <t xml:space="preserve">(Pasqyra e të ardhurave dhe shpenzimeve)</t>
  </si>
  <si>
    <t xml:space="preserve">Formati 1 – Shpenzimet e shfrytëzimit të klasifikuara sipas natyrës</t>
  </si>
  <si>
    <t xml:space="preserve">Emertimi</t>
  </si>
  <si>
    <t xml:space="preserve">Të ardhura nga aktiviteti i shfrytëzimit</t>
  </si>
  <si>
    <t xml:space="preserve">Ndryshimi në inventarin e produkteve të gatshme dhe prodhimit në proces</t>
  </si>
  <si>
    <t xml:space="preserve">Puna e kryer nga njësia ekonomike dhe e kapitalizuar</t>
  </si>
  <si>
    <t xml:space="preserve">4</t>
  </si>
  <si>
    <t xml:space="preserve">Të ardhura të tjera të shfrytëzimit</t>
  </si>
  <si>
    <t xml:space="preserve">Lënda e parë dhe materiale të konsumueshme </t>
  </si>
  <si>
    <t xml:space="preserve">Të tjera shpenzime </t>
  </si>
  <si>
    <t xml:space="preserve">Kosto e punes</t>
  </si>
  <si>
    <t xml:space="preserve">Paga dhe shpërblime</t>
  </si>
  <si>
    <t xml:space="preserve">Shpenzime të sigurimeve shoqërore/shëndetsore (paraqitur veçmas nga shpenzimet për pensionet)</t>
  </si>
  <si>
    <t xml:space="preserve">Zhvlerësimi i aktiveve afatgjata materiale</t>
  </si>
  <si>
    <t xml:space="preserve">Shpenzime konsumi dhe amortizimi</t>
  </si>
  <si>
    <t xml:space="preserve">Shpenzime të tjera shfrytëzimi</t>
  </si>
  <si>
    <t xml:space="preserve">Totali i shpenzimeve</t>
  </si>
  <si>
    <t xml:space="preserve">Fitimi apo humbja nga veprimtaria kryesore</t>
  </si>
  <si>
    <t xml:space="preserve">Të ardhura të tjera </t>
  </si>
  <si>
    <t xml:space="preserve">Të ardhura nga njësitë ekonomike ku ka interesa pjesëmarrëse (paraqitur veçmas të ardhurat   nga njësitë ekonomike brenda grupit)</t>
  </si>
  <si>
    <t xml:space="preserve">Të ardhura nga investimet dhe huatë e tjera pjesë e aktiveve afatgjata (paraqitur veçmas të ardhurat nga njësitë ekonomike brenda grupit)</t>
  </si>
  <si>
    <t xml:space="preserve">Interesa të arkëtueshëm dhe të ardhura të tjera të ngjashme (paraqitur veçmas të ardhurat nga njësitë ekonomike brenda grupit)</t>
  </si>
  <si>
    <t xml:space="preserve">Zhvlerësimi i aktiveve  financiare dhe investimeve financiare të mbajtura si  aktive afatshkurtra</t>
  </si>
  <si>
    <t xml:space="preserve">Shpenzime financiare</t>
  </si>
  <si>
    <t xml:space="preserve">Shpenzime interesi dhe shpenzime  të ngjashme (paraqitur veçmas shpenzimet për t'u paguar tek njësitë ekonomike brenda grupit)</t>
  </si>
  <si>
    <t xml:space="preserve">Shpenzime të tjera financiare</t>
  </si>
  <si>
    <t xml:space="preserve">Pjesa e fitimit/humbjes nga pjesëmarrjet </t>
  </si>
  <si>
    <t xml:space="preserve">Fitimi(humbja) para tatimit</t>
  </si>
  <si>
    <t xml:space="preserve">Shpenzimet e tatimit mbi fitimin</t>
  </si>
  <si>
    <t xml:space="preserve">Shpenzimi aktual i tatimit mbi fitimin</t>
  </si>
  <si>
    <t xml:space="preserve">Shpenzimi i tatim fitimit të shtyrë</t>
  </si>
  <si>
    <t xml:space="preserve">Pjesa e tatim fitimit të  pjesëmarrjeve</t>
  </si>
  <si>
    <t xml:space="preserve">Fitimi (humbja) neto e vitit financiar</t>
  </si>
  <si>
    <t xml:space="preserve">Fitimi/Humbja për:</t>
  </si>
  <si>
    <t xml:space="preserve">Pronarët e njësisë ekonomike mëmë</t>
  </si>
  <si>
    <t xml:space="preserve">Interesat jo-kontrolluese</t>
  </si>
  <si>
    <t xml:space="preserve">Pasqyra e të Ardhurave Gjithëpërfshirëse  </t>
  </si>
  <si>
    <t xml:space="preserve">Nr</t>
  </si>
  <si>
    <t xml:space="preserve">Pershkrimi  i  Elementeve</t>
  </si>
  <si>
    <t xml:space="preserve">Shenimet</t>
  </si>
  <si>
    <t xml:space="preserve">Fitimi/Humbja e vitit</t>
  </si>
  <si>
    <t xml:space="preserve">Të ardhura të tjera gjithëpërfshirëse për vitin:</t>
  </si>
  <si>
    <t xml:space="preserve">Diferencat (+/-) nga përkthimi i monedhës në veprimtari të huaja</t>
  </si>
  <si>
    <t xml:space="preserve">Diferencat (+/-) nga rivlerësimi i aktiveve afatgjata materiale</t>
  </si>
  <si>
    <t xml:space="preserve">Diferencat (+/-) nga rivlerësimi i aktivet financiare të mbajtura për shitje</t>
  </si>
  <si>
    <t xml:space="preserve">Pjesa e të ardhurave gjithëpërfshirëse nga pjesëmarrjet</t>
  </si>
  <si>
    <t xml:space="preserve">Totali i të ardhurave të tjera gjithëpërfshirëse për vitin</t>
  </si>
  <si>
    <t xml:space="preserve">Totali i të ardhurave gjithëpërfshirëse për vitin</t>
  </si>
  <si>
    <t xml:space="preserve">Totali i të ardhurave/humbjeve gjithëpërfshirëse për:</t>
  </si>
  <si>
    <t xml:space="preserve">Pasqyra   e   Fluksit   te Mjeteve   Monetare - Metoda direkte</t>
  </si>
  <si>
    <t xml:space="preserve">Viti 2019</t>
  </si>
  <si>
    <t xml:space="preserve">Viti 2018</t>
  </si>
  <si>
    <t xml:space="preserve">Fluksi i Mjeteve Monetare nga/(përdorur në) aktivitetin e shfrytëzimit</t>
  </si>
  <si>
    <t xml:space="preserve">Të arkëtuara nga të drejtat e arkëtueshme</t>
  </si>
  <si>
    <t xml:space="preserve">Të paguara për detyrimet e pagueshme dhe detyrimet ndaj punonjësve</t>
  </si>
  <si>
    <t xml:space="preserve">Pagesa të tjera</t>
  </si>
  <si>
    <t xml:space="preserve">Mjete monetare të gjeneruara nga aktiviteti i shfrytëzimit</t>
  </si>
  <si>
    <t xml:space="preserve">Interes i paguar</t>
  </si>
  <si>
    <t xml:space="preserve">Tatim fitimi i paguar</t>
  </si>
  <si>
    <t xml:space="preserve">Mjete monetare neto nga/(përdorur në) aktivitetin e shfrytëzimit</t>
  </si>
  <si>
    <t xml:space="preserve">Fluksi i Mjeteve Monetare nga/(përdorur në) aktivitetin e investimit</t>
  </si>
  <si>
    <t xml:space="preserve">Para neto të përdorura për blerjen e filialeve</t>
  </si>
  <si>
    <t xml:space="preserve">Para neto të arkëtuara nga shitja e filialeve</t>
  </si>
  <si>
    <t xml:space="preserve">Pagesa për blerjen e aktiveve afatgjata materiale</t>
  </si>
  <si>
    <t xml:space="preserve">Arkëtime nga shitja e aktiveve afatgjata materiale</t>
  </si>
  <si>
    <t xml:space="preserve">Pagesa për blerjen e investimeve të tjera</t>
  </si>
  <si>
    <t xml:space="preserve">Arkëtime nga shitja e investimeve të tjera</t>
  </si>
  <si>
    <t xml:space="preserve">Dividentë të arkëtuar</t>
  </si>
  <si>
    <t xml:space="preserve">Mjete monetare neto nga/(përdorur në) aktivitetin e investimit</t>
  </si>
  <si>
    <t xml:space="preserve">Fluksi i Mjeteve Monetare nga/(përdorur në) aktivitetin e  financimit</t>
  </si>
  <si>
    <t xml:space="preserve">Arkëtime nga emetimi i kapitalit aksionar</t>
  </si>
  <si>
    <t xml:space="preserve">Arkëtime nga emetimi i aksioneve të përdorura si kolateral</t>
  </si>
  <si>
    <t xml:space="preserve">Hua të arkëtuara</t>
  </si>
  <si>
    <t xml:space="preserve">Pagesa e kostove të transaksionit që lidhen me kreditë dhe huatë</t>
  </si>
  <si>
    <t xml:space="preserve">Riblerje e aksioneve të veta</t>
  </si>
  <si>
    <t xml:space="preserve">Pagesa e aksioneve të përdorura si kolateral</t>
  </si>
  <si>
    <t xml:space="preserve">Pagesa e huave</t>
  </si>
  <si>
    <t xml:space="preserve">Pagesë e detyrimeve të qirasë financiare</t>
  </si>
  <si>
    <t xml:space="preserve">Dividendë të paguar</t>
  </si>
  <si>
    <t xml:space="preserve">Mjete monetare neto nga/(përdorur në) aktivitetin e financimit</t>
  </si>
  <si>
    <t xml:space="preserve">Rritje/(rënie) neto në mjete monetare dhe ekuivalentë të mjeteve monetare</t>
  </si>
  <si>
    <t xml:space="preserve">Mjete monetare dhe ekuivalentë të mjeteve monetare më 1 janar</t>
  </si>
  <si>
    <t xml:space="preserve">Efekti i luhatjeve të kursit të këmbimit të mjeteve monetare</t>
  </si>
  <si>
    <t xml:space="preserve">Mjete monetare dhe ekuivalentë të mjeteve monetare më 31 dhjetor</t>
  </si>
  <si>
    <t xml:space="preserve">Pasqyra e Ndryshimeve në Kapitalin Neto</t>
  </si>
  <si>
    <t xml:space="preserve">Kapitali i nënshkruar</t>
  </si>
  <si>
    <t xml:space="preserve">Rezerva Rivlerësimi</t>
  </si>
  <si>
    <t xml:space="preserve">Rezerva Ligjore</t>
  </si>
  <si>
    <t xml:space="preserve">Rezerva Statutore</t>
  </si>
  <si>
    <t xml:space="preserve">Fitimi i pashperndare</t>
  </si>
  <si>
    <t xml:space="preserve">Fitim / Humbja e vitit</t>
  </si>
  <si>
    <t xml:space="preserve">Totali</t>
  </si>
  <si>
    <t xml:space="preserve">Interesa Jo-Kontrollues</t>
  </si>
  <si>
    <t xml:space="preserve">Pozicioni financiar më 31 dhjetor 2017</t>
  </si>
  <si>
    <t xml:space="preserve">Efekti i ndryshimeve në politikat kontabël</t>
  </si>
  <si>
    <t xml:space="preserve">Pozicioni financiar i rideklaruar më 1 janar 2018</t>
  </si>
  <si>
    <t xml:space="preserve">Të ardhura totale gjithëpërfshirëse për vitin:</t>
  </si>
  <si>
    <t xml:space="preserve">Fitimi / Humbja e vitit</t>
  </si>
  <si>
    <t xml:space="preserve">Të ardhura të tjera gjithëpërfshirëse:</t>
  </si>
  <si>
    <t xml:space="preserve">Totali i të ardhura gjithëpërfshirëse për vitin:</t>
  </si>
  <si>
    <t xml:space="preserve">Transaksionet me pronarët e njësisë ekonomike të njohura direkt në kapital:</t>
  </si>
  <si>
    <t xml:space="preserve">Emetimi i kapitalit të nënshkruar</t>
  </si>
  <si>
    <t xml:space="preserve">Totali i transaksioneve me pronarët e njësisë ekonomike</t>
  </si>
  <si>
    <t xml:space="preserve">Pozicioni financiar i rideklaruar më 31 dhjetor 2018</t>
  </si>
  <si>
    <t xml:space="preserve">Pozicioni financiar i rideklaruar më 1 janar 2019</t>
  </si>
  <si>
    <t xml:space="preserve">Pozicioni financiar më 31 dhjetor 2018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</si>
</sst>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M/D/YYYY"/>
    <numFmt numFmtId="167" formatCode="#,##0.00"/>
    <numFmt numFmtId="168" formatCode="#,##0"/>
    <numFmt numFmtId="169" formatCode="#,##0_);\(#,##0\)"/>
    <numFmt numFmtId="170" formatCode="#,##0.000"/>
  </numFmts>
  <fonts count="3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rgb="FF000000"/>
      <name val="MS Sans Serif"/>
      <family val="2"/>
    </font>
    <font>
      <sz val="12"/>
      <name val="Times New Roman"/>
      <family val="1"/>
    </font>
    <font>
      <i val="true"/>
      <u val="single"/>
      <sz val="12"/>
      <name val="Times New Roman"/>
      <family val="1"/>
    </font>
    <font>
      <i val="true"/>
      <sz val="12"/>
      <name val="Times New Roman"/>
      <family val="1"/>
    </font>
    <font>
      <sz val="36"/>
      <name val="Times New Roman"/>
      <family val="1"/>
    </font>
    <font>
      <b val="true"/>
      <sz val="12"/>
      <name val="Times New Roman"/>
      <family val="1"/>
    </font>
    <font>
      <b val="true"/>
      <sz val="14"/>
      <name val="Times New Roman"/>
      <family val="1"/>
    </font>
    <font>
      <b val="true"/>
      <i val="true"/>
      <sz val="12"/>
      <name val="Times New Roman"/>
      <family val="1"/>
    </font>
    <font>
      <b val="true"/>
      <sz val="10"/>
      <name val="Arial"/>
      <family val="2"/>
    </font>
    <font>
      <b val="true"/>
      <sz val="14"/>
      <name val="Arial"/>
      <family val="2"/>
    </font>
    <font>
      <b val="true"/>
      <u val="single"/>
      <sz val="12"/>
      <name val="Times New Roman"/>
      <family val="1"/>
    </font>
    <font>
      <u val="single"/>
      <sz val="12"/>
      <name val="Times New Roman"/>
      <family val="1"/>
    </font>
    <font>
      <b val="true"/>
      <i val="true"/>
      <sz val="10"/>
      <color rgb="FF000000"/>
      <name val="Times New Roman"/>
      <family val="1"/>
    </font>
    <font>
      <sz val="10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i val="true"/>
      <sz val="10"/>
      <color rgb="FF000000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1"/>
    </font>
    <font>
      <i val="true"/>
      <sz val="8.15"/>
      <color rgb="FF000000"/>
      <name val="Times New Roman"/>
      <family val="1"/>
    </font>
    <font>
      <i val="true"/>
      <sz val="9"/>
      <color rgb="FF000000"/>
      <name val="Times New Roman"/>
      <family val="1"/>
    </font>
    <font>
      <i val="true"/>
      <sz val="6.95"/>
      <color rgb="FF000000"/>
      <name val="Times New Roman"/>
      <family val="1"/>
    </font>
    <font>
      <sz val="11"/>
      <color rgb="FF000000"/>
      <name val="Times New Roman"/>
      <family val="1"/>
    </font>
    <font>
      <b val="true"/>
      <sz val="11"/>
      <color rgb="FF000000"/>
      <name val="Times New Roman"/>
      <family val="1"/>
    </font>
    <font>
      <i val="true"/>
      <sz val="11"/>
      <color rgb="FF000000"/>
      <name val="Times New Roman"/>
      <family val="1"/>
    </font>
    <font>
      <b val="true"/>
      <i val="true"/>
      <sz val="11"/>
      <color rgb="FF00000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b val="true"/>
      <sz val="11"/>
      <name val="Times New Roman"/>
      <family val="1"/>
    </font>
    <font>
      <b val="true"/>
      <i val="true"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Times New Roman"/>
      <family val="1"/>
    </font>
    <font>
      <b val="true"/>
      <sz val="9"/>
      <color rgb="FF000000"/>
      <name val="Times New Roman"/>
      <family val="1"/>
    </font>
    <font>
      <b val="true"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5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double">
        <color rgb="FF00CCFF"/>
      </left>
      <right style="thin"/>
      <top style="double">
        <color rgb="FF00CCFF"/>
      </top>
      <bottom style="hair"/>
      <diagonal/>
    </border>
    <border diagonalUp="false" diagonalDown="false">
      <left style="thin"/>
      <right style="thin"/>
      <top style="double">
        <color rgb="FF00CCFF"/>
      </top>
      <bottom style="hair"/>
      <diagonal/>
    </border>
    <border diagonalUp="false" diagonalDown="false">
      <left style="double">
        <color rgb="FF00CCFF"/>
      </left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double">
        <color rgb="FF00CCFF"/>
      </left>
      <right style="thin"/>
      <top style="hair"/>
      <bottom style="double">
        <color rgb="FF00CCFF"/>
      </bottom>
      <diagonal/>
    </border>
    <border diagonalUp="false" diagonalDown="false">
      <left style="thin"/>
      <right style="thin"/>
      <top style="hair"/>
      <bottom style="double">
        <color rgb="FF00CCFF"/>
      </bottom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double">
        <color rgb="FF00CCFF"/>
      </left>
      <right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double">
        <color rgb="FF333399"/>
      </left>
      <right style="thin"/>
      <top style="double">
        <color rgb="FF333399"/>
      </top>
      <bottom style="hair"/>
      <diagonal/>
    </border>
    <border diagonalUp="false" diagonalDown="false">
      <left style="thin"/>
      <right style="thin"/>
      <top style="double">
        <color rgb="FF333399"/>
      </top>
      <bottom style="hair"/>
      <diagonal/>
    </border>
    <border diagonalUp="false" diagonalDown="false">
      <left style="double">
        <color rgb="FF333399"/>
      </left>
      <right style="thin"/>
      <top style="hair"/>
      <bottom style="hair"/>
      <diagonal/>
    </border>
    <border diagonalUp="false" diagonalDown="false">
      <left style="double">
        <color rgb="FF333399"/>
      </left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double">
        <color rgb="FF333399"/>
      </left>
      <right style="thin"/>
      <top style="hair"/>
      <bottom style="double">
        <color rgb="FF333399"/>
      </bottom>
      <diagonal/>
    </border>
    <border diagonalUp="false" diagonalDown="false">
      <left style="thin"/>
      <right style="thin"/>
      <top/>
      <bottom style="double">
        <color rgb="FF333399"/>
      </bottom>
      <diagonal/>
    </border>
    <border diagonalUp="false" diagonalDown="false">
      <left style="thin"/>
      <right style="thin"/>
      <top style="hair"/>
      <bottom style="double">
        <color rgb="FF333399"/>
      </bottom>
      <diagonal/>
    </border>
    <border diagonalUp="false" diagonalDown="false">
      <left style="double">
        <color rgb="FF333399"/>
      </left>
      <right/>
      <top style="double">
        <color rgb="FF333399"/>
      </top>
      <bottom style="hair"/>
      <diagonal/>
    </border>
    <border diagonalUp="false" diagonalDown="false">
      <left/>
      <right/>
      <top style="double">
        <color rgb="FF333399"/>
      </top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double">
        <color rgb="FF333399"/>
      </left>
      <right/>
      <top style="hair"/>
      <bottom style="double">
        <color rgb="FF333399"/>
      </bottom>
      <diagonal/>
    </border>
    <border diagonalUp="false" diagonalDown="false">
      <left/>
      <right/>
      <top style="hair"/>
      <bottom style="double">
        <color rgb="FF333399"/>
      </bottom>
      <diagonal/>
    </border>
    <border diagonalUp="false" diagonalDown="false">
      <left style="double">
        <color rgb="FF333399"/>
      </left>
      <right style="thin"/>
      <top style="double">
        <color rgb="FF333399"/>
      </top>
      <bottom style="dashed"/>
      <diagonal/>
    </border>
    <border diagonalUp="false" diagonalDown="false">
      <left style="thin"/>
      <right style="thin"/>
      <top style="double">
        <color rgb="FF333399"/>
      </top>
      <bottom style="dashed"/>
      <diagonal/>
    </border>
    <border diagonalUp="false" diagonalDown="false">
      <left style="thin"/>
      <right style="thin"/>
      <top style="double">
        <color rgb="FF333399"/>
      </top>
      <bottom/>
      <diagonal/>
    </border>
    <border diagonalUp="false" diagonalDown="false">
      <left style="thin"/>
      <right style="double">
        <color rgb="FF333399"/>
      </right>
      <top style="double">
        <color rgb="FF333399"/>
      </top>
      <bottom/>
      <diagonal/>
    </border>
    <border diagonalUp="false" diagonalDown="false">
      <left style="double">
        <color rgb="FF333399"/>
      </left>
      <right style="thin"/>
      <top style="dashed"/>
      <bottom style="dashed"/>
      <diagonal/>
    </border>
    <border diagonalUp="false" diagonalDown="false">
      <left style="thin"/>
      <right style="thin"/>
      <top style="dashed"/>
      <bottom style="dashed"/>
      <diagonal/>
    </border>
    <border diagonalUp="false" diagonalDown="false">
      <left/>
      <right/>
      <top style="dashed"/>
      <bottom style="dashed"/>
      <diagonal/>
    </border>
    <border diagonalUp="false" diagonalDown="false">
      <left style="thin"/>
      <right style="double">
        <color rgb="FF333399"/>
      </right>
      <top style="dashed"/>
      <bottom style="dashed"/>
      <diagonal/>
    </border>
    <border diagonalUp="false" diagonalDown="false">
      <left style="double">
        <color rgb="FF333399"/>
      </left>
      <right style="thin"/>
      <top style="dashed"/>
      <bottom/>
      <diagonal/>
    </border>
    <border diagonalUp="false" diagonalDown="false">
      <left style="thin"/>
      <right style="thin"/>
      <top style="dashed"/>
      <bottom/>
      <diagonal/>
    </border>
    <border diagonalUp="false" diagonalDown="false">
      <left/>
      <right/>
      <top style="dashed"/>
      <bottom/>
      <diagonal/>
    </border>
    <border diagonalUp="false" diagonalDown="false">
      <left style="thin"/>
      <right style="double">
        <color rgb="FF333399"/>
      </right>
      <top style="dashed"/>
      <bottom/>
      <diagonal/>
    </border>
    <border diagonalUp="false" diagonalDown="false">
      <left style="double">
        <color rgb="FF333399"/>
      </left>
      <right style="thin"/>
      <top style="dashed"/>
      <bottom style="double">
        <color rgb="FF333399"/>
      </bottom>
      <diagonal/>
    </border>
    <border diagonalUp="false" diagonalDown="false">
      <left style="thin"/>
      <right style="thin"/>
      <top style="dashed"/>
      <bottom style="double">
        <color rgb="FF333399"/>
      </bottom>
      <diagonal/>
    </border>
    <border diagonalUp="false" diagonalDown="false">
      <left/>
      <right/>
      <top style="dashed"/>
      <bottom style="double">
        <color rgb="FF333399"/>
      </bottom>
      <diagonal/>
    </border>
    <border diagonalUp="false" diagonalDown="false">
      <left style="thin"/>
      <right style="double">
        <color rgb="FF333399"/>
      </right>
      <top style="dashed"/>
      <bottom style="double">
        <color rgb="FF333399"/>
      </bottom>
      <diagonal/>
    </border>
    <border diagonalUp="false" diagonalDown="false">
      <left style="double">
        <color rgb="FF333399"/>
      </left>
      <right/>
      <top style="double">
        <color rgb="FF333399"/>
      </top>
      <bottom style="dotted"/>
      <diagonal/>
    </border>
    <border diagonalUp="false" diagonalDown="false">
      <left style="thin"/>
      <right style="thin"/>
      <top style="double">
        <color rgb="FF333399"/>
      </top>
      <bottom style="dotted"/>
      <diagonal/>
    </border>
    <border diagonalUp="false" diagonalDown="false">
      <left/>
      <right/>
      <top style="double">
        <color rgb="FF333399"/>
      </top>
      <bottom style="dotted"/>
      <diagonal/>
    </border>
    <border diagonalUp="false" diagonalDown="false">
      <left style="thin"/>
      <right style="double">
        <color rgb="FF333399"/>
      </right>
      <top style="double">
        <color rgb="FF333399"/>
      </top>
      <bottom style="dotted"/>
      <diagonal/>
    </border>
    <border diagonalUp="false" diagonalDown="false">
      <left style="double">
        <color rgb="FF333399"/>
      </left>
      <right/>
      <top style="dotted"/>
      <bottom style="dotted"/>
      <diagonal/>
    </border>
    <border diagonalUp="false" diagonalDown="false">
      <left style="thin"/>
      <right style="thin"/>
      <top style="dotted"/>
      <bottom style="dotted"/>
      <diagonal/>
    </border>
    <border diagonalUp="false" diagonalDown="false">
      <left/>
      <right/>
      <top style="dotted"/>
      <bottom style="dotted"/>
      <diagonal/>
    </border>
    <border diagonalUp="false" diagonalDown="false">
      <left style="thin"/>
      <right style="double">
        <color rgb="FF333399"/>
      </right>
      <top style="dotted"/>
      <bottom style="dotted"/>
      <diagonal/>
    </border>
    <border diagonalUp="false" diagonalDown="false">
      <left style="double">
        <color rgb="FF333399"/>
      </left>
      <right/>
      <top style="dotted"/>
      <bottom style="double">
        <color rgb="FF333399"/>
      </bottom>
      <diagonal/>
    </border>
    <border diagonalUp="false" diagonalDown="false">
      <left style="thin"/>
      <right style="thin"/>
      <top style="dotted"/>
      <bottom style="double">
        <color rgb="FF333399"/>
      </bottom>
      <diagonal/>
    </border>
    <border diagonalUp="false" diagonalDown="false">
      <left style="thin"/>
      <right style="double">
        <color rgb="FF333399"/>
      </right>
      <top style="dotted"/>
      <bottom style="double">
        <color rgb="FF333399"/>
      </bottom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9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29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29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0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1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11" xfId="2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2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13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13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9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2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9" fillId="0" borderId="13" xfId="29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1" fillId="0" borderId="13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12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3" xfId="29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0" borderId="12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3" fillId="0" borderId="13" xfId="29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1" fillId="0" borderId="13" xfId="29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2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4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15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15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29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25" fillId="0" borderId="0" xfId="29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6" fillId="0" borderId="0" xfId="29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7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29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11" xfId="2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12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12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16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17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0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8" fillId="0" borderId="0" xfId="29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9" fillId="0" borderId="0" xfId="29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29" fillId="0" borderId="0" xfId="29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29" fillId="0" borderId="0" xfId="29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0" xfId="29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27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29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0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9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9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20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0" fillId="0" borderId="20" xfId="2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21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20" fillId="0" borderId="13" xfId="29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19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21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19" fillId="0" borderId="13" xfId="29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27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21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13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2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21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21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0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0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21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1" fillId="0" borderId="13" xfId="29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0" fillId="0" borderId="13" xfId="29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21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13" xfId="29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6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22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22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9" fillId="0" borderId="23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24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25" xfId="29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26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9" fillId="0" borderId="26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7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8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2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9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8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13" xfId="29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9" fontId="27" fillId="0" borderId="13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26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0" borderId="26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0" borderId="0" xfId="29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34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20" fillId="0" borderId="35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28" fillId="0" borderId="4" xfId="29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2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0" borderId="38" xfId="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38" xfId="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42" xfId="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0" borderId="46" xfId="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3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4" fillId="0" borderId="0" xfId="29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8" fillId="0" borderId="49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7" fontId="38" fillId="0" borderId="50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7" fontId="38" fillId="0" borderId="51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38" fillId="0" borderId="5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3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8" fillId="0" borderId="5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6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5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36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6" fillId="0" borderId="5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52" xfId="24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52" xfId="24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2" xfId="20"/>
    <cellStyle name="Comma 2 2" xfId="21"/>
    <cellStyle name="Comma 3" xfId="22"/>
    <cellStyle name="Comma 4" xfId="23"/>
    <cellStyle name="Normal 2" xfId="24"/>
    <cellStyle name="Normal 2 2" xfId="25"/>
    <cellStyle name="Normal 3" xfId="26"/>
    <cellStyle name="Normal 4" xfId="27"/>
    <cellStyle name="Normal_Bilanci Albcolor 2008" xfId="28"/>
    <cellStyle name="Normal_BILANCI RAJFI SHPK 31.12.2009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A:/PRODUK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convert/iUf2eU5/Paqyra%20Bilanci.%20Riviera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Bledi%20Puna/Viti%202018/Bilanci%20viti%202018/Paqyra%20Bilanci.%20Rivier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OD-IND"/>
      <sheetName val="PRODUKTE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entro "/>
      <sheetName val="amortizimi (3)"/>
      <sheetName val="amortizimi 14"/>
      <sheetName val="amortizimi 15"/>
      <sheetName val="Blerjet "/>
      <sheetName val="FDP"/>
      <sheetName val="Arka ALL "/>
      <sheetName val="Bkt Leke"/>
      <sheetName val="Bkt Euro"/>
      <sheetName val="RZB Leke"/>
      <sheetName val="RZB Euro"/>
      <sheetName val="Sheet1"/>
    </sheetNames>
    <sheetDataSet>
      <sheetData sheetId="0">
        <row r="58">
          <cell r="K58">
            <v>0</v>
          </cell>
        </row>
        <row r="60">
          <cell r="K60">
            <v>5515</v>
          </cell>
        </row>
        <row r="62">
          <cell r="K62">
            <v>110.09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entro "/>
      <sheetName val="amortizimi (3)"/>
      <sheetName val="amortizimi 14"/>
      <sheetName val="amortizimi 15"/>
      <sheetName val="Blerjet "/>
      <sheetName val="FDP"/>
      <sheetName val="Ditar Shitje"/>
      <sheetName val="Arka ALL "/>
      <sheetName val="TB Leke"/>
      <sheetName val="TB Euro"/>
      <sheetName val="PCB Leke"/>
      <sheetName val="PCB Euro"/>
      <sheetName val="Bkt Leke"/>
      <sheetName val="Bkt Euro"/>
      <sheetName val="RZB Leke"/>
      <sheetName val="RZB Euro"/>
      <sheetName val="BP Leke"/>
      <sheetName val="BP Euro"/>
      <sheetName val="Sheet1"/>
    </sheetNames>
    <sheetDataSet>
      <sheetData sheetId="0">
        <row r="66">
          <cell r="L66">
            <v>5036323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N45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K44" activeCellId="0" sqref="K44"/>
    </sheetView>
  </sheetViews>
  <sheetFormatPr defaultRowHeight="12.75" zeroHeight="false" outlineLevelRow="0" outlineLevelCol="0"/>
  <cols>
    <col collapsed="false" customWidth="true" hidden="false" outlineLevel="0" max="1" min="1" style="0" width="0.7"/>
    <col collapsed="false" customWidth="true" hidden="false" outlineLevel="0" max="2" min="2" style="0" width="5.98"/>
    <col collapsed="false" customWidth="true" hidden="false" outlineLevel="0" max="3" min="3" style="0" width="2.99"/>
    <col collapsed="false" customWidth="true" hidden="false" outlineLevel="0" max="4" min="4" style="0" width="20.97"/>
    <col collapsed="false" customWidth="true" hidden="false" outlineLevel="0" max="5" min="5" style="0" width="16.4"/>
    <col collapsed="false" customWidth="true" hidden="false" outlineLevel="0" max="6" min="6" style="0" width="4.13"/>
    <col collapsed="false" customWidth="true" hidden="false" outlineLevel="0" max="7" min="7" style="0" width="0.99"/>
    <col collapsed="false" customWidth="true" hidden="false" outlineLevel="0" max="8" min="8" style="0" width="2.99"/>
    <col collapsed="false" customWidth="true" hidden="false" outlineLevel="0" max="9" min="9" style="0" width="3.7"/>
    <col collapsed="false" customWidth="true" hidden="false" outlineLevel="0" max="10" min="10" style="0" width="9.05"/>
    <col collapsed="false" customWidth="true" hidden="false" outlineLevel="0" max="11" min="11" style="0" width="13.69"/>
    <col collapsed="false" customWidth="true" hidden="false" outlineLevel="0" max="12" min="12" style="0" width="5.28"/>
    <col collapsed="false" customWidth="true" hidden="false" outlineLevel="0" max="13" min="13" style="0" width="13.12"/>
    <col collapsed="false" customWidth="true" hidden="false" outlineLevel="0" max="14" min="14" style="0" width="2.7"/>
    <col collapsed="false" customWidth="true" hidden="false" outlineLevel="0" max="1025" min="15" style="0" width="9.05"/>
  </cols>
  <sheetData>
    <row r="1" customFormat="false" ht="15.75" hidden="false" customHeight="false" outlineLevel="0" collapsed="false">
      <c r="B1" s="1"/>
      <c r="C1" s="1"/>
      <c r="D1" s="1"/>
      <c r="E1" s="1"/>
      <c r="F1" s="1"/>
      <c r="G1" s="1"/>
      <c r="H1" s="1"/>
      <c r="I1" s="1"/>
      <c r="J1" s="1"/>
    </row>
    <row r="2" customFormat="false" ht="15.75" hidden="false" customHeight="false" outlineLevel="0" collapsed="false">
      <c r="B2" s="2"/>
      <c r="C2" s="3"/>
      <c r="D2" s="3"/>
      <c r="E2" s="3"/>
      <c r="F2" s="3"/>
      <c r="G2" s="4"/>
      <c r="H2" s="4"/>
      <c r="I2" s="4"/>
      <c r="J2" s="3"/>
      <c r="K2" s="5"/>
      <c r="L2" s="5"/>
      <c r="M2" s="5"/>
      <c r="N2" s="6"/>
    </row>
    <row r="3" customFormat="false" ht="15.75" hidden="false" customHeight="false" outlineLevel="0" collapsed="false">
      <c r="B3" s="7"/>
      <c r="C3" s="8"/>
      <c r="D3" s="8"/>
      <c r="E3" s="8"/>
      <c r="F3" s="8"/>
      <c r="G3" s="9"/>
      <c r="H3" s="9"/>
      <c r="I3" s="9"/>
      <c r="J3" s="10"/>
      <c r="K3" s="11"/>
      <c r="L3" s="11"/>
      <c r="M3" s="11"/>
      <c r="N3" s="12"/>
    </row>
    <row r="4" customFormat="false" ht="15.75" hidden="false" customHeight="false" outlineLevel="0" collapsed="false">
      <c r="B4" s="7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</row>
    <row r="5" customFormat="false" ht="15.75" hidden="false" customHeight="false" outlineLevel="0" collapsed="false">
      <c r="B5" s="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</row>
    <row r="6" customFormat="false" ht="15.75" hidden="false" customHeight="false" outlineLevel="0" collapsed="false">
      <c r="B6" s="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2"/>
    </row>
    <row r="7" customFormat="false" ht="15.75" hidden="false" customHeight="false" outlineLevel="0" collapsed="false">
      <c r="B7" s="7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customFormat="false" ht="15.75" hidden="false" customHeight="false" outlineLevel="0" collapsed="false">
      <c r="B8" s="7"/>
      <c r="C8" s="8"/>
      <c r="D8" s="8"/>
      <c r="E8" s="8"/>
      <c r="F8" s="8"/>
      <c r="G8" s="8"/>
      <c r="H8" s="8"/>
      <c r="I8" s="8"/>
      <c r="J8" s="8"/>
      <c r="K8" s="11"/>
      <c r="L8" s="11"/>
      <c r="M8" s="11"/>
      <c r="N8" s="12"/>
    </row>
    <row r="9" customFormat="false" ht="15.75" hidden="false" customHeight="false" outlineLevel="0" collapsed="false">
      <c r="B9" s="7"/>
      <c r="C9" s="8"/>
      <c r="D9" s="8"/>
      <c r="E9" s="8"/>
      <c r="F9" s="8"/>
      <c r="G9" s="8"/>
      <c r="H9" s="8"/>
      <c r="I9" s="8"/>
      <c r="J9" s="8"/>
      <c r="K9" s="11"/>
      <c r="L9" s="11"/>
      <c r="M9" s="11"/>
      <c r="N9" s="12"/>
    </row>
    <row r="10" customFormat="false" ht="45.75" hidden="false" customHeight="false" outlineLevel="0" collapsed="false">
      <c r="B10" s="7"/>
      <c r="C10" s="13" t="s">
        <v>0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2"/>
    </row>
    <row r="11" customFormat="false" ht="15.75" hidden="false" customHeight="false" outlineLevel="0" collapsed="false">
      <c r="B11" s="7"/>
      <c r="C11" s="8"/>
      <c r="D11" s="8"/>
      <c r="E11" s="8"/>
      <c r="F11" s="8"/>
      <c r="G11" s="9"/>
      <c r="H11" s="9"/>
      <c r="I11" s="9"/>
      <c r="J11" s="9"/>
      <c r="K11" s="11"/>
      <c r="L11" s="11"/>
      <c r="M11" s="11"/>
      <c r="N11" s="12"/>
    </row>
    <row r="12" customFormat="false" ht="15.75" hidden="false" customHeight="false" outlineLevel="0" collapsed="false">
      <c r="B12" s="7"/>
      <c r="C12" s="8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2"/>
    </row>
    <row r="13" customFormat="false" ht="15.75" hidden="false" customHeight="false" outlineLevel="0" collapsed="false">
      <c r="B13" s="7"/>
      <c r="C13" s="14" t="s">
        <v>1</v>
      </c>
      <c r="D13" s="14"/>
      <c r="E13" s="15"/>
      <c r="F13" s="15"/>
      <c r="G13" s="15"/>
      <c r="H13" s="16"/>
      <c r="I13" s="16"/>
      <c r="J13" s="11"/>
      <c r="K13" s="11"/>
      <c r="L13" s="11"/>
      <c r="M13" s="11"/>
      <c r="N13" s="12"/>
    </row>
    <row r="14" customFormat="false" ht="15.75" hidden="false" customHeight="false" outlineLevel="0" collapsed="false">
      <c r="B14" s="7"/>
      <c r="C14" s="14" t="s">
        <v>2</v>
      </c>
      <c r="D14" s="14"/>
      <c r="E14" s="15"/>
      <c r="F14" s="15"/>
      <c r="G14" s="15"/>
      <c r="H14" s="15"/>
      <c r="I14" s="15"/>
      <c r="J14" s="15"/>
      <c r="K14" s="11"/>
      <c r="L14" s="11"/>
      <c r="M14" s="11"/>
      <c r="N14" s="12"/>
    </row>
    <row r="15" customFormat="false" ht="15.75" hidden="false" customHeight="false" outlineLevel="0" collapsed="false">
      <c r="B15" s="7"/>
      <c r="C15" s="8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2"/>
    </row>
    <row r="16" customFormat="false" ht="15.75" hidden="false" customHeight="false" outlineLevel="0" collapsed="false">
      <c r="B16" s="7"/>
      <c r="C16" s="8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2"/>
    </row>
    <row r="17" customFormat="false" ht="15.75" hidden="false" customHeight="false" outlineLevel="0" collapsed="false">
      <c r="B17" s="7"/>
      <c r="C17" s="8"/>
      <c r="D17" s="8"/>
      <c r="E17" s="8"/>
      <c r="F17" s="8"/>
      <c r="G17" s="8"/>
      <c r="H17" s="8"/>
      <c r="I17" s="8"/>
      <c r="J17" s="8"/>
      <c r="K17" s="11"/>
      <c r="L17" s="11"/>
      <c r="M17" s="11"/>
      <c r="N17" s="12"/>
    </row>
    <row r="18" customFormat="false" ht="15.75" hidden="false" customHeight="false" outlineLevel="0" collapsed="false">
      <c r="B18" s="7"/>
      <c r="C18" s="8"/>
      <c r="D18" s="8"/>
      <c r="E18" s="8"/>
      <c r="F18" s="8"/>
      <c r="G18" s="17"/>
      <c r="H18" s="17"/>
      <c r="I18" s="17"/>
      <c r="J18" s="17"/>
      <c r="K18" s="11"/>
      <c r="L18" s="11"/>
      <c r="M18" s="11"/>
      <c r="N18" s="12"/>
    </row>
    <row r="19" customFormat="false" ht="15.75" hidden="false" customHeight="false" outlineLevel="0" collapsed="false">
      <c r="B19" s="7"/>
      <c r="C19" s="8"/>
      <c r="D19" s="8"/>
      <c r="E19" s="8"/>
      <c r="F19" s="8"/>
      <c r="G19" s="17"/>
      <c r="H19" s="17"/>
      <c r="I19" s="17"/>
      <c r="J19" s="17"/>
      <c r="K19" s="11"/>
      <c r="L19" s="11"/>
      <c r="M19" s="11"/>
      <c r="N19" s="12"/>
    </row>
    <row r="20" customFormat="false" ht="15.75" hidden="false" customHeight="false" outlineLevel="0" collapsed="false">
      <c r="B20" s="7"/>
      <c r="C20" s="8"/>
      <c r="D20" s="8"/>
      <c r="E20" s="8"/>
      <c r="F20" s="8"/>
      <c r="G20" s="17"/>
      <c r="H20" s="17"/>
      <c r="I20" s="17"/>
      <c r="J20" s="17"/>
      <c r="K20" s="11"/>
      <c r="L20" s="11"/>
      <c r="M20" s="11"/>
      <c r="N20" s="12"/>
    </row>
    <row r="21" customFormat="false" ht="15.75" hidden="false" customHeight="false" outlineLevel="0" collapsed="false">
      <c r="B21" s="7"/>
      <c r="C21" s="8"/>
      <c r="D21" s="8"/>
      <c r="E21" s="8"/>
      <c r="F21" s="8"/>
      <c r="G21" s="8"/>
      <c r="H21" s="8"/>
      <c r="I21" s="8"/>
      <c r="J21" s="8"/>
      <c r="K21" s="11"/>
      <c r="L21" s="11"/>
      <c r="M21" s="11"/>
      <c r="N21" s="12"/>
    </row>
    <row r="22" customFormat="false" ht="15.75" hidden="false" customHeight="false" outlineLevel="0" collapsed="false">
      <c r="B22" s="7"/>
      <c r="C22" s="8"/>
      <c r="D22" s="8"/>
      <c r="E22" s="8"/>
      <c r="F22" s="8"/>
      <c r="G22" s="8"/>
      <c r="H22" s="8"/>
      <c r="I22" s="8"/>
      <c r="J22" s="8"/>
      <c r="K22" s="11"/>
      <c r="L22" s="11"/>
      <c r="M22" s="11"/>
      <c r="N22" s="12"/>
    </row>
    <row r="23" customFormat="false" ht="18.75" hidden="false" customHeight="false" outlineLevel="0" collapsed="false">
      <c r="B23" s="7"/>
      <c r="C23" s="8"/>
      <c r="D23" s="18"/>
      <c r="E23" s="18"/>
      <c r="F23" s="18"/>
      <c r="G23" s="18"/>
      <c r="H23" s="18"/>
      <c r="I23" s="18"/>
      <c r="J23" s="8"/>
      <c r="K23" s="11"/>
      <c r="L23" s="11"/>
      <c r="M23" s="11"/>
      <c r="N23" s="12"/>
    </row>
    <row r="24" customFormat="false" ht="15.75" hidden="false" customHeight="false" outlineLevel="0" collapsed="false">
      <c r="B24" s="7"/>
      <c r="C24" s="8"/>
      <c r="D24" s="8"/>
      <c r="E24" s="8"/>
      <c r="F24" s="8"/>
      <c r="G24" s="8"/>
      <c r="H24" s="8"/>
      <c r="I24" s="8"/>
      <c r="J24" s="8"/>
      <c r="K24" s="11"/>
      <c r="L24" s="11"/>
      <c r="M24" s="11"/>
      <c r="N24" s="12"/>
    </row>
    <row r="25" customFormat="false" ht="15.75" hidden="false" customHeight="false" outlineLevel="0" collapsed="false">
      <c r="B25" s="7"/>
      <c r="C25" s="2"/>
      <c r="D25" s="3"/>
      <c r="E25" s="3"/>
      <c r="F25" s="3"/>
      <c r="G25" s="19"/>
      <c r="H25" s="8"/>
      <c r="I25" s="20"/>
      <c r="J25" s="3"/>
      <c r="K25" s="3"/>
      <c r="L25" s="3"/>
      <c r="M25" s="19"/>
      <c r="N25" s="12"/>
    </row>
    <row r="26" customFormat="false" ht="15.75" hidden="false" customHeight="false" outlineLevel="0" collapsed="false">
      <c r="B26" s="7"/>
      <c r="C26" s="7"/>
      <c r="D26" s="21" t="s">
        <v>3</v>
      </c>
      <c r="E26" s="21"/>
      <c r="F26" s="22"/>
      <c r="G26" s="23"/>
      <c r="H26" s="8"/>
      <c r="I26" s="24"/>
      <c r="J26" s="25" t="s">
        <v>4</v>
      </c>
      <c r="K26" s="25"/>
      <c r="L26" s="25"/>
      <c r="M26" s="25"/>
      <c r="N26" s="12"/>
    </row>
    <row r="27" customFormat="false" ht="15.75" hidden="false" customHeight="false" outlineLevel="0" collapsed="false">
      <c r="B27" s="7"/>
      <c r="C27" s="7"/>
      <c r="D27" s="26"/>
      <c r="E27" s="26"/>
      <c r="F27" s="26"/>
      <c r="G27" s="27"/>
      <c r="H27" s="8"/>
      <c r="I27" s="24"/>
      <c r="J27" s="11"/>
      <c r="K27" s="11"/>
      <c r="L27" s="11"/>
      <c r="M27" s="12"/>
      <c r="N27" s="12"/>
    </row>
    <row r="28" customFormat="false" ht="18" hidden="false" customHeight="false" outlineLevel="0" collapsed="false">
      <c r="B28" s="7"/>
      <c r="C28" s="24" t="s">
        <v>5</v>
      </c>
      <c r="D28" s="28" t="s">
        <v>6</v>
      </c>
      <c r="E28" s="29" t="s">
        <v>7</v>
      </c>
      <c r="F28" s="29"/>
      <c r="G28" s="23"/>
      <c r="H28" s="8"/>
      <c r="I28" s="24"/>
      <c r="J28" s="30"/>
      <c r="K28" s="31" t="s">
        <v>8</v>
      </c>
      <c r="L28" s="32" t="s">
        <v>9</v>
      </c>
      <c r="M28" s="33"/>
      <c r="N28" s="12"/>
    </row>
    <row r="29" customFormat="false" ht="15.75" hidden="false" customHeight="false" outlineLevel="0" collapsed="false">
      <c r="B29" s="7"/>
      <c r="C29" s="24"/>
      <c r="D29" s="28"/>
      <c r="E29" s="28"/>
      <c r="F29" s="28"/>
      <c r="G29" s="23"/>
      <c r="H29" s="8"/>
      <c r="I29" s="24" t="s">
        <v>5</v>
      </c>
      <c r="J29" s="28" t="s">
        <v>10</v>
      </c>
      <c r="K29" s="30"/>
      <c r="L29" s="30"/>
      <c r="M29" s="33"/>
      <c r="N29" s="12"/>
    </row>
    <row r="30" customFormat="false" ht="18" hidden="false" customHeight="false" outlineLevel="0" collapsed="false">
      <c r="B30" s="7"/>
      <c r="C30" s="24" t="s">
        <v>5</v>
      </c>
      <c r="D30" s="28" t="s">
        <v>11</v>
      </c>
      <c r="E30" s="29" t="s">
        <v>12</v>
      </c>
      <c r="F30" s="29"/>
      <c r="G30" s="23"/>
      <c r="H30" s="8"/>
      <c r="I30" s="24"/>
      <c r="J30" s="30"/>
      <c r="K30" s="31" t="s">
        <v>8</v>
      </c>
      <c r="L30" s="34" t="s">
        <v>13</v>
      </c>
      <c r="M30" s="33"/>
      <c r="N30" s="12"/>
    </row>
    <row r="31" customFormat="false" ht="15.75" hidden="false" customHeight="false" outlineLevel="0" collapsed="false">
      <c r="B31" s="7"/>
      <c r="C31" s="24"/>
      <c r="D31" s="28"/>
      <c r="E31" s="28"/>
      <c r="F31" s="28"/>
      <c r="G31" s="23"/>
      <c r="H31" s="8"/>
      <c r="I31" s="24"/>
      <c r="J31" s="28"/>
      <c r="K31" s="30"/>
      <c r="L31" s="30"/>
      <c r="M31" s="33"/>
      <c r="N31" s="12"/>
    </row>
    <row r="32" customFormat="false" ht="15.75" hidden="false" customHeight="false" outlineLevel="0" collapsed="false">
      <c r="B32" s="7"/>
      <c r="C32" s="24" t="s">
        <v>5</v>
      </c>
      <c r="D32" s="28" t="s">
        <v>14</v>
      </c>
      <c r="E32" s="29" t="s">
        <v>15</v>
      </c>
      <c r="F32" s="29"/>
      <c r="G32" s="23"/>
      <c r="H32" s="8"/>
      <c r="I32" s="24" t="s">
        <v>5</v>
      </c>
      <c r="J32" s="28" t="s">
        <v>16</v>
      </c>
      <c r="K32" s="35"/>
      <c r="L32" s="29"/>
      <c r="M32" s="36" t="s">
        <v>17</v>
      </c>
      <c r="N32" s="12"/>
    </row>
    <row r="33" customFormat="false" ht="15.75" hidden="false" customHeight="false" outlineLevel="0" collapsed="false">
      <c r="B33" s="7"/>
      <c r="C33" s="24"/>
      <c r="D33" s="28"/>
      <c r="E33" s="28"/>
      <c r="F33" s="28"/>
      <c r="G33" s="23"/>
      <c r="H33" s="8"/>
      <c r="I33" s="24"/>
      <c r="J33" s="28"/>
      <c r="K33" s="28"/>
      <c r="L33" s="28"/>
      <c r="M33" s="34"/>
      <c r="N33" s="12"/>
    </row>
    <row r="34" customFormat="false" ht="15.75" hidden="false" customHeight="false" outlineLevel="0" collapsed="false">
      <c r="B34" s="7"/>
      <c r="C34" s="24" t="s">
        <v>5</v>
      </c>
      <c r="D34" s="28" t="s">
        <v>18</v>
      </c>
      <c r="E34" s="37" t="s">
        <v>19</v>
      </c>
      <c r="F34" s="38"/>
      <c r="G34" s="39"/>
      <c r="H34" s="8"/>
      <c r="I34" s="24" t="s">
        <v>5</v>
      </c>
      <c r="J34" s="28" t="s">
        <v>20</v>
      </c>
      <c r="K34" s="40"/>
      <c r="L34" s="38"/>
      <c r="M34" s="41"/>
      <c r="N34" s="12"/>
    </row>
    <row r="35" customFormat="false" ht="15.75" hidden="false" customHeight="false" outlineLevel="0" collapsed="false">
      <c r="B35" s="7"/>
      <c r="C35" s="24"/>
      <c r="D35" s="28"/>
      <c r="E35" s="28"/>
      <c r="F35" s="28"/>
      <c r="G35" s="23"/>
      <c r="H35" s="8"/>
      <c r="I35" s="24"/>
      <c r="J35" s="28"/>
      <c r="K35" s="28"/>
      <c r="L35" s="28"/>
      <c r="M35" s="34"/>
      <c r="N35" s="12"/>
    </row>
    <row r="36" customFormat="false" ht="15.75" hidden="false" customHeight="false" outlineLevel="0" collapsed="false">
      <c r="B36" s="7"/>
      <c r="C36" s="24" t="s">
        <v>5</v>
      </c>
      <c r="D36" s="28" t="s">
        <v>21</v>
      </c>
      <c r="E36" s="42" t="n">
        <v>27955</v>
      </c>
      <c r="F36" s="43"/>
      <c r="G36" s="23"/>
      <c r="H36" s="8"/>
      <c r="I36" s="24" t="s">
        <v>5</v>
      </c>
      <c r="J36" s="28" t="s">
        <v>22</v>
      </c>
      <c r="K36" s="44"/>
      <c r="L36" s="44"/>
      <c r="M36" s="34"/>
      <c r="N36" s="12"/>
    </row>
    <row r="37" customFormat="false" ht="15.75" hidden="false" customHeight="false" outlineLevel="0" collapsed="false">
      <c r="B37" s="7"/>
      <c r="C37" s="24"/>
      <c r="D37" s="28"/>
      <c r="E37" s="28"/>
      <c r="F37" s="28"/>
      <c r="G37" s="23"/>
      <c r="H37" s="8"/>
      <c r="I37" s="24"/>
      <c r="J37" s="45" t="s">
        <v>23</v>
      </c>
      <c r="K37" s="42" t="s">
        <v>24</v>
      </c>
      <c r="L37" s="45" t="s">
        <v>25</v>
      </c>
      <c r="M37" s="36" t="s">
        <v>26</v>
      </c>
      <c r="N37" s="12"/>
    </row>
    <row r="38" customFormat="false" ht="15.75" hidden="false" customHeight="false" outlineLevel="0" collapsed="false">
      <c r="B38" s="7"/>
      <c r="C38" s="24" t="s">
        <v>5</v>
      </c>
      <c r="D38" s="28" t="s">
        <v>27</v>
      </c>
      <c r="E38" s="29" t="s">
        <v>28</v>
      </c>
      <c r="F38" s="29"/>
      <c r="G38" s="46"/>
      <c r="H38" s="47"/>
      <c r="I38" s="24"/>
      <c r="J38" s="28"/>
      <c r="K38" s="28"/>
      <c r="L38" s="28"/>
      <c r="M38" s="48"/>
      <c r="N38" s="12"/>
    </row>
    <row r="39" customFormat="false" ht="15.75" hidden="false" customHeight="false" outlineLevel="0" collapsed="false">
      <c r="B39" s="7"/>
      <c r="C39" s="24"/>
      <c r="D39" s="35"/>
      <c r="E39" s="29" t="s">
        <v>29</v>
      </c>
      <c r="F39" s="49"/>
      <c r="G39" s="23"/>
      <c r="H39" s="8"/>
      <c r="I39" s="24" t="s">
        <v>5</v>
      </c>
      <c r="J39" s="28" t="s">
        <v>30</v>
      </c>
      <c r="K39" s="28"/>
      <c r="L39" s="36" t="s">
        <v>31</v>
      </c>
      <c r="M39" s="36"/>
      <c r="N39" s="12"/>
    </row>
    <row r="40" customFormat="false" ht="15.75" hidden="false" customHeight="false" outlineLevel="0" collapsed="false">
      <c r="B40" s="7"/>
      <c r="C40" s="7"/>
      <c r="D40" s="8"/>
      <c r="E40" s="9"/>
      <c r="F40" s="9"/>
      <c r="G40" s="39"/>
      <c r="H40" s="8"/>
      <c r="I40" s="7"/>
      <c r="J40" s="8"/>
      <c r="K40" s="9"/>
      <c r="L40" s="9"/>
      <c r="M40" s="39"/>
      <c r="N40" s="12"/>
    </row>
    <row r="41" customFormat="false" ht="15.75" hidden="false" customHeight="false" outlineLevel="0" collapsed="false">
      <c r="B41" s="7"/>
      <c r="C41" s="50"/>
      <c r="D41" s="51"/>
      <c r="E41" s="51"/>
      <c r="F41" s="51"/>
      <c r="G41" s="52"/>
      <c r="H41" s="8"/>
      <c r="I41" s="50"/>
      <c r="J41" s="51"/>
      <c r="K41" s="51"/>
      <c r="L41" s="51"/>
      <c r="M41" s="52"/>
      <c r="N41" s="12"/>
    </row>
    <row r="42" customFormat="false" ht="15.75" hidden="false" customHeight="false" outlineLevel="0" collapsed="false">
      <c r="B42" s="50"/>
      <c r="C42" s="51"/>
      <c r="D42" s="51"/>
      <c r="E42" s="51"/>
      <c r="F42" s="51"/>
      <c r="G42" s="51"/>
      <c r="H42" s="51"/>
      <c r="I42" s="53"/>
      <c r="J42" s="51"/>
      <c r="K42" s="53"/>
      <c r="L42" s="53"/>
      <c r="M42" s="53"/>
      <c r="N42" s="54"/>
    </row>
    <row r="43" customFormat="false" ht="15.75" hidden="false" customHeight="false" outlineLevel="0" collapsed="false">
      <c r="B43" s="1"/>
      <c r="C43" s="1"/>
      <c r="D43" s="1"/>
      <c r="E43" s="1"/>
      <c r="F43" s="1"/>
      <c r="G43" s="1"/>
      <c r="H43" s="1"/>
      <c r="I43" s="1"/>
      <c r="J43" s="1"/>
    </row>
    <row r="44" customFormat="false" ht="15.75" hidden="false" customHeight="false" outlineLevel="0" collapsed="false">
      <c r="B44" s="1"/>
      <c r="C44" s="1"/>
      <c r="D44" s="1"/>
      <c r="E44" s="1"/>
      <c r="F44" s="1"/>
      <c r="G44" s="1"/>
      <c r="H44" s="1"/>
      <c r="I44" s="1"/>
      <c r="J44" s="1"/>
    </row>
    <row r="45" customFormat="false" ht="15.75" hidden="false" customHeight="false" outlineLevel="0" collapsed="false">
      <c r="B45" s="1"/>
      <c r="C45" s="1"/>
      <c r="D45" s="1"/>
      <c r="E45" s="1"/>
      <c r="F45" s="1"/>
      <c r="G45" s="1"/>
      <c r="H45" s="1"/>
      <c r="I45" s="1"/>
      <c r="J45" s="1"/>
    </row>
  </sheetData>
  <mergeCells count="10">
    <mergeCell ref="G2:I2"/>
    <mergeCell ref="G3:I3"/>
    <mergeCell ref="G11:J11"/>
    <mergeCell ref="G18:J18"/>
    <mergeCell ref="G19:J19"/>
    <mergeCell ref="G20:J20"/>
    <mergeCell ref="D23:I23"/>
    <mergeCell ref="D26:E26"/>
    <mergeCell ref="J26:M26"/>
    <mergeCell ref="L39:M39"/>
  </mergeCells>
  <printOptions headings="false" gridLines="false" gridLinesSet="true" horizontalCentered="false" verticalCentered="false"/>
  <pageMargins left="0.770138888888889" right="0.359722222222222" top="1" bottom="1" header="0.511805555555555" footer="0.511805555555555"/>
  <pageSetup paperSize="1" scale="92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63"/>
  <sheetViews>
    <sheetView showFormulas="false" showGridLines="false" showRowColHeaders="true" showZeros="true" rightToLeft="false" tabSelected="false" showOutlineSymbols="true" defaultGridColor="true" view="normal" topLeftCell="A43" colorId="64" zoomScale="100" zoomScaleNormal="100" zoomScalePageLayoutView="100" workbookViewId="0">
      <selection pane="topLeft" activeCell="H15" activeCellId="0" sqref="H15"/>
    </sheetView>
  </sheetViews>
  <sheetFormatPr defaultRowHeight="12.75" zeroHeight="false" outlineLevelRow="0" outlineLevelCol="0"/>
  <cols>
    <col collapsed="false" customWidth="true" hidden="false" outlineLevel="0" max="1" min="1" style="55" width="4.98"/>
    <col collapsed="false" customWidth="true" hidden="false" outlineLevel="0" max="2" min="2" style="55" width="42.52"/>
    <col collapsed="false" customWidth="true" hidden="false" outlineLevel="0" max="3" min="3" style="55" width="9.69"/>
    <col collapsed="false" customWidth="false" hidden="false" outlineLevel="0" max="4" min="4" style="56" width="11.55"/>
    <col collapsed="false" customWidth="true" hidden="false" outlineLevel="0" max="5" min="5" style="56" width="10.98"/>
    <col collapsed="false" customWidth="true" hidden="false" outlineLevel="0" max="257" min="6" style="55" width="11.4"/>
    <col collapsed="false" customWidth="true" hidden="false" outlineLevel="0" max="1025" min="258" style="0" width="11.4"/>
  </cols>
  <sheetData>
    <row r="1" customFormat="false" ht="13.5" hidden="false" customHeight="false" outlineLevel="0" collapsed="false">
      <c r="A1" s="57" t="s">
        <v>32</v>
      </c>
      <c r="B1" s="58"/>
      <c r="C1" s="59"/>
      <c r="D1" s="60"/>
      <c r="E1" s="60"/>
    </row>
    <row r="2" customFormat="false" ht="13.5" hidden="false" customHeight="false" outlineLevel="0" collapsed="false">
      <c r="A2" s="58" t="s">
        <v>33</v>
      </c>
      <c r="B2" s="58"/>
      <c r="C2" s="59"/>
      <c r="D2" s="60"/>
      <c r="E2" s="60"/>
    </row>
    <row r="3" customFormat="false" ht="12.75" hidden="false" customHeight="false" outlineLevel="0" collapsed="false">
      <c r="A3" s="59"/>
      <c r="B3" s="59"/>
      <c r="C3" s="59"/>
      <c r="D3" s="60"/>
      <c r="E3" s="60"/>
    </row>
    <row r="4" customFormat="false" ht="12.75" hidden="false" customHeight="false" outlineLevel="0" collapsed="false">
      <c r="A4" s="59"/>
      <c r="B4" s="61" t="s">
        <v>34</v>
      </c>
      <c r="C4" s="59"/>
      <c r="D4" s="60"/>
      <c r="E4" s="60"/>
    </row>
    <row r="5" customFormat="false" ht="13.5" hidden="false" customHeight="false" outlineLevel="0" collapsed="false">
      <c r="A5" s="59"/>
      <c r="B5" s="61" t="s">
        <v>35</v>
      </c>
      <c r="C5" s="59"/>
      <c r="D5" s="60"/>
      <c r="E5" s="60"/>
    </row>
    <row r="6" customFormat="false" ht="9.75" hidden="false" customHeight="true" outlineLevel="0" collapsed="false">
      <c r="A6" s="62" t="s">
        <v>36</v>
      </c>
      <c r="B6" s="62"/>
      <c r="C6" s="63" t="s">
        <v>37</v>
      </c>
      <c r="D6" s="64" t="s">
        <v>38</v>
      </c>
      <c r="E6" s="64" t="s">
        <v>39</v>
      </c>
    </row>
    <row r="7" customFormat="false" ht="7.5" hidden="false" customHeight="true" outlineLevel="0" collapsed="false">
      <c r="A7" s="62"/>
      <c r="B7" s="62"/>
      <c r="C7" s="63"/>
      <c r="D7" s="64"/>
      <c r="E7" s="64"/>
    </row>
    <row r="8" customFormat="false" ht="15.75" hidden="false" customHeight="true" outlineLevel="0" collapsed="false">
      <c r="A8" s="65" t="s">
        <v>40</v>
      </c>
      <c r="B8" s="66" t="s">
        <v>41</v>
      </c>
      <c r="C8" s="67"/>
      <c r="D8" s="68"/>
      <c r="E8" s="68"/>
    </row>
    <row r="9" customFormat="false" ht="12.75" hidden="false" customHeight="false" outlineLevel="0" collapsed="false">
      <c r="A9" s="69" t="s">
        <v>42</v>
      </c>
      <c r="B9" s="66" t="s">
        <v>43</v>
      </c>
      <c r="C9" s="70" t="n">
        <v>4</v>
      </c>
      <c r="D9" s="71" t="n">
        <v>77841.8471000008</v>
      </c>
      <c r="E9" s="71" t="n">
        <v>165517.9926</v>
      </c>
    </row>
    <row r="10" customFormat="false" ht="12.75" hidden="false" customHeight="false" outlineLevel="0" collapsed="false">
      <c r="A10" s="69" t="s">
        <v>44</v>
      </c>
      <c r="B10" s="66" t="s">
        <v>45</v>
      </c>
      <c r="C10" s="70"/>
      <c r="D10" s="68"/>
      <c r="E10" s="68"/>
    </row>
    <row r="11" customFormat="false" ht="12.75" hidden="false" customHeight="false" outlineLevel="0" collapsed="false">
      <c r="A11" s="69" t="s">
        <v>46</v>
      </c>
      <c r="B11" s="72" t="s">
        <v>47</v>
      </c>
      <c r="C11" s="70"/>
      <c r="D11" s="68"/>
      <c r="E11" s="68"/>
    </row>
    <row r="12" customFormat="false" ht="12.75" hidden="false" customHeight="false" outlineLevel="0" collapsed="false">
      <c r="A12" s="69" t="s">
        <v>48</v>
      </c>
      <c r="B12" s="72" t="s">
        <v>49</v>
      </c>
      <c r="C12" s="70"/>
      <c r="D12" s="68"/>
      <c r="E12" s="68"/>
    </row>
    <row r="13" customFormat="false" ht="12.75" hidden="false" customHeight="false" outlineLevel="0" collapsed="false">
      <c r="A13" s="69" t="s">
        <v>50</v>
      </c>
      <c r="B13" s="72" t="s">
        <v>51</v>
      </c>
      <c r="C13" s="70"/>
      <c r="D13" s="68"/>
      <c r="E13" s="68"/>
    </row>
    <row r="14" customFormat="false" ht="12.75" hidden="false" customHeight="false" outlineLevel="0" collapsed="false">
      <c r="A14" s="73"/>
      <c r="B14" s="66" t="s">
        <v>52</v>
      </c>
      <c r="C14" s="70"/>
      <c r="D14" s="68"/>
      <c r="E14" s="68"/>
    </row>
    <row r="15" customFormat="false" ht="12.75" hidden="false" customHeight="false" outlineLevel="0" collapsed="false">
      <c r="A15" s="69" t="s">
        <v>53</v>
      </c>
      <c r="B15" s="66" t="s">
        <v>54</v>
      </c>
      <c r="C15" s="70"/>
      <c r="D15" s="68"/>
      <c r="E15" s="68"/>
    </row>
    <row r="16" customFormat="false" ht="12.75" hidden="false" customHeight="false" outlineLevel="0" collapsed="false">
      <c r="A16" s="69" t="s">
        <v>55</v>
      </c>
      <c r="B16" s="72" t="s">
        <v>56</v>
      </c>
      <c r="C16" s="70" t="n">
        <v>5</v>
      </c>
      <c r="D16" s="68" t="n">
        <v>32621685.56</v>
      </c>
      <c r="E16" s="68" t="n">
        <v>30324846.41</v>
      </c>
    </row>
    <row r="17" customFormat="false" ht="12.75" hidden="false" customHeight="false" outlineLevel="0" collapsed="false">
      <c r="A17" s="69" t="s">
        <v>57</v>
      </c>
      <c r="B17" s="72" t="s">
        <v>58</v>
      </c>
      <c r="C17" s="70"/>
      <c r="D17" s="71"/>
      <c r="E17" s="71"/>
    </row>
    <row r="18" customFormat="false" ht="12.75" hidden="false" customHeight="false" outlineLevel="0" collapsed="false">
      <c r="A18" s="69" t="s">
        <v>59</v>
      </c>
      <c r="B18" s="72" t="s">
        <v>60</v>
      </c>
      <c r="C18" s="74"/>
      <c r="D18" s="68"/>
      <c r="E18" s="68"/>
    </row>
    <row r="19" customFormat="false" ht="12.75" hidden="false" customHeight="false" outlineLevel="0" collapsed="false">
      <c r="A19" s="69" t="s">
        <v>61</v>
      </c>
      <c r="B19" s="72" t="s">
        <v>62</v>
      </c>
      <c r="C19" s="75" t="n">
        <v>6</v>
      </c>
      <c r="D19" s="68" t="n">
        <v>1102215.4</v>
      </c>
      <c r="E19" s="68" t="n">
        <v>1015856.2</v>
      </c>
    </row>
    <row r="20" customFormat="false" ht="12.75" hidden="false" customHeight="false" outlineLevel="0" collapsed="false">
      <c r="A20" s="69" t="s">
        <v>63</v>
      </c>
      <c r="B20" s="72" t="s">
        <v>64</v>
      </c>
      <c r="C20" s="70"/>
      <c r="D20" s="71"/>
      <c r="E20" s="71"/>
    </row>
    <row r="21" customFormat="false" ht="12.75" hidden="false" customHeight="false" outlineLevel="0" collapsed="false">
      <c r="A21" s="73"/>
      <c r="B21" s="66" t="s">
        <v>65</v>
      </c>
      <c r="C21" s="70"/>
      <c r="D21" s="76" t="n">
        <f aca="false">SUM(D16:D20)</f>
        <v>33723900.96</v>
      </c>
      <c r="E21" s="76" t="n">
        <f aca="false">SUM(E16:E20)</f>
        <v>31340702.61</v>
      </c>
    </row>
    <row r="22" customFormat="false" ht="12.75" hidden="false" customHeight="false" outlineLevel="0" collapsed="false">
      <c r="A22" s="69" t="s">
        <v>66</v>
      </c>
      <c r="B22" s="66" t="s">
        <v>67</v>
      </c>
      <c r="C22" s="70"/>
      <c r="D22" s="68"/>
      <c r="E22" s="68"/>
    </row>
    <row r="23" customFormat="false" ht="12.75" hidden="false" customHeight="false" outlineLevel="0" collapsed="false">
      <c r="A23" s="69" t="s">
        <v>68</v>
      </c>
      <c r="B23" s="72" t="s">
        <v>69</v>
      </c>
      <c r="C23" s="70" t="n">
        <v>7</v>
      </c>
      <c r="D23" s="71" t="n">
        <v>31045197.1132</v>
      </c>
      <c r="E23" s="71" t="n">
        <v>30466361.7212</v>
      </c>
    </row>
    <row r="24" customFormat="false" ht="12.75" hidden="false" customHeight="false" outlineLevel="0" collapsed="false">
      <c r="A24" s="69" t="s">
        <v>70</v>
      </c>
      <c r="B24" s="72" t="s">
        <v>71</v>
      </c>
      <c r="C24" s="70"/>
      <c r="D24" s="71"/>
      <c r="E24" s="71"/>
    </row>
    <row r="25" customFormat="false" ht="12.75" hidden="false" customHeight="false" outlineLevel="0" collapsed="false">
      <c r="A25" s="69" t="s">
        <v>72</v>
      </c>
      <c r="B25" s="72" t="s">
        <v>73</v>
      </c>
      <c r="C25" s="70"/>
      <c r="D25" s="68"/>
      <c r="E25" s="68"/>
    </row>
    <row r="26" customFormat="false" ht="12.75" hidden="false" customHeight="false" outlineLevel="0" collapsed="false">
      <c r="A26" s="69" t="s">
        <v>74</v>
      </c>
      <c r="B26" s="72" t="s">
        <v>75</v>
      </c>
      <c r="C26" s="74"/>
      <c r="D26" s="68" t="n">
        <v>726570</v>
      </c>
      <c r="E26" s="68" t="n">
        <v>726570</v>
      </c>
    </row>
    <row r="27" customFormat="false" ht="12.75" hidden="false" customHeight="false" outlineLevel="0" collapsed="false">
      <c r="A27" s="69" t="s">
        <v>76</v>
      </c>
      <c r="B27" s="72" t="s">
        <v>77</v>
      </c>
      <c r="C27" s="74"/>
      <c r="D27" s="68" t="n">
        <v>54351.8200000001</v>
      </c>
      <c r="E27" s="68" t="n">
        <v>216855.32</v>
      </c>
    </row>
    <row r="28" customFormat="false" ht="12.75" hidden="false" customHeight="false" outlineLevel="0" collapsed="false">
      <c r="A28" s="69" t="s">
        <v>78</v>
      </c>
      <c r="B28" s="72" t="s">
        <v>79</v>
      </c>
      <c r="C28" s="74"/>
      <c r="D28" s="68"/>
      <c r="E28" s="68"/>
    </row>
    <row r="29" customFormat="false" ht="12.75" hidden="false" customHeight="false" outlineLevel="0" collapsed="false">
      <c r="A29" s="69" t="s">
        <v>80</v>
      </c>
      <c r="B29" s="72" t="s">
        <v>81</v>
      </c>
      <c r="C29" s="70"/>
      <c r="D29" s="68"/>
      <c r="E29" s="68"/>
    </row>
    <row r="30" customFormat="false" ht="12.75" hidden="false" customHeight="false" outlineLevel="0" collapsed="false">
      <c r="A30" s="73"/>
      <c r="B30" s="66" t="s">
        <v>82</v>
      </c>
      <c r="C30" s="70"/>
      <c r="D30" s="76" t="n">
        <f aca="false">SUM(D23:D29)</f>
        <v>31826118.9332</v>
      </c>
      <c r="E30" s="76" t="n">
        <f aca="false">SUM(E23:E29)</f>
        <v>31409787.0412</v>
      </c>
    </row>
    <row r="31" customFormat="false" ht="12.75" hidden="false" customHeight="false" outlineLevel="0" collapsed="false">
      <c r="A31" s="69" t="s">
        <v>83</v>
      </c>
      <c r="B31" s="66" t="s">
        <v>84</v>
      </c>
      <c r="C31" s="70" t="n">
        <v>8</v>
      </c>
      <c r="D31" s="68" t="n">
        <v>5344651</v>
      </c>
      <c r="E31" s="68" t="n">
        <v>3381044</v>
      </c>
    </row>
    <row r="32" customFormat="false" ht="12.75" hidden="false" customHeight="false" outlineLevel="0" collapsed="false">
      <c r="A32" s="69" t="s">
        <v>85</v>
      </c>
      <c r="B32" s="66" t="s">
        <v>86</v>
      </c>
      <c r="C32" s="70"/>
      <c r="D32" s="68"/>
      <c r="E32" s="68"/>
    </row>
    <row r="33" customFormat="false" ht="12.75" hidden="false" customHeight="false" outlineLevel="0" collapsed="false">
      <c r="A33" s="77" t="s">
        <v>87</v>
      </c>
      <c r="B33" s="77"/>
      <c r="C33" s="70"/>
      <c r="D33" s="78" t="n">
        <f aca="false">+D9+D21+D30+D31</f>
        <v>70972512.7403</v>
      </c>
      <c r="E33" s="78" t="n">
        <f aca="false">+E9+E21+E30+E31</f>
        <v>66297051.6438</v>
      </c>
    </row>
    <row r="34" customFormat="false" ht="12.75" hidden="false" customHeight="false" outlineLevel="0" collapsed="false">
      <c r="A34" s="69" t="s">
        <v>88</v>
      </c>
      <c r="B34" s="66" t="s">
        <v>89</v>
      </c>
      <c r="C34" s="70"/>
      <c r="D34" s="68"/>
      <c r="E34" s="68"/>
    </row>
    <row r="35" customFormat="false" ht="12.75" hidden="false" customHeight="false" outlineLevel="0" collapsed="false">
      <c r="A35" s="69" t="s">
        <v>90</v>
      </c>
      <c r="B35" s="66" t="s">
        <v>91</v>
      </c>
      <c r="C35" s="70"/>
      <c r="D35" s="68"/>
      <c r="E35" s="68"/>
    </row>
    <row r="36" customFormat="false" ht="12.75" hidden="false" customHeight="false" outlineLevel="0" collapsed="false">
      <c r="A36" s="69" t="s">
        <v>92</v>
      </c>
      <c r="B36" s="72" t="s">
        <v>93</v>
      </c>
      <c r="C36" s="70"/>
      <c r="D36" s="68"/>
      <c r="E36" s="68"/>
    </row>
    <row r="37" customFormat="false" ht="25.5" hidden="false" customHeight="false" outlineLevel="0" collapsed="false">
      <c r="A37" s="69" t="s">
        <v>94</v>
      </c>
      <c r="B37" s="79" t="s">
        <v>95</v>
      </c>
      <c r="C37" s="70"/>
      <c r="D37" s="68"/>
      <c r="E37" s="68"/>
    </row>
    <row r="38" customFormat="false" ht="25.5" hidden="false" customHeight="false" outlineLevel="0" collapsed="false">
      <c r="A38" s="69" t="s">
        <v>96</v>
      </c>
      <c r="B38" s="79" t="s">
        <v>97</v>
      </c>
      <c r="C38" s="70"/>
      <c r="D38" s="68"/>
      <c r="E38" s="68"/>
    </row>
    <row r="39" customFormat="false" ht="25.5" hidden="false" customHeight="false" outlineLevel="0" collapsed="false">
      <c r="A39" s="69" t="s">
        <v>98</v>
      </c>
      <c r="B39" s="79" t="s">
        <v>99</v>
      </c>
      <c r="C39" s="70"/>
      <c r="D39" s="68"/>
      <c r="E39" s="68"/>
    </row>
    <row r="40" customFormat="false" ht="12.75" hidden="false" customHeight="false" outlineLevel="0" collapsed="false">
      <c r="A40" s="69" t="s">
        <v>100</v>
      </c>
      <c r="B40" s="72" t="s">
        <v>101</v>
      </c>
      <c r="C40" s="70"/>
      <c r="D40" s="68"/>
      <c r="E40" s="68"/>
    </row>
    <row r="41" customFormat="false" ht="12.75" hidden="false" customHeight="false" outlineLevel="0" collapsed="false">
      <c r="A41" s="69" t="s">
        <v>102</v>
      </c>
      <c r="B41" s="72" t="s">
        <v>103</v>
      </c>
      <c r="C41" s="70"/>
      <c r="D41" s="68"/>
      <c r="E41" s="68"/>
    </row>
    <row r="42" customFormat="false" ht="12.75" hidden="false" customHeight="false" outlineLevel="0" collapsed="false">
      <c r="A42" s="73"/>
      <c r="B42" s="66" t="s">
        <v>104</v>
      </c>
      <c r="C42" s="70"/>
      <c r="D42" s="68"/>
      <c r="E42" s="68"/>
    </row>
    <row r="43" customFormat="false" ht="12.75" hidden="false" customHeight="false" outlineLevel="0" collapsed="false">
      <c r="A43" s="69" t="s">
        <v>105</v>
      </c>
      <c r="B43" s="66" t="s">
        <v>106</v>
      </c>
      <c r="C43" s="70" t="n">
        <v>9</v>
      </c>
      <c r="D43" s="68"/>
      <c r="E43" s="68"/>
    </row>
    <row r="44" customFormat="false" ht="12.75" hidden="false" customHeight="false" outlineLevel="0" collapsed="false">
      <c r="A44" s="69" t="s">
        <v>107</v>
      </c>
      <c r="B44" s="72" t="s">
        <v>108</v>
      </c>
      <c r="C44" s="70"/>
      <c r="D44" s="68"/>
      <c r="E44" s="68"/>
    </row>
    <row r="45" customFormat="false" ht="12.75" hidden="false" customHeight="false" outlineLevel="0" collapsed="false">
      <c r="A45" s="69" t="s">
        <v>109</v>
      </c>
      <c r="B45" s="72" t="s">
        <v>110</v>
      </c>
      <c r="C45" s="70"/>
      <c r="D45" s="71" t="n">
        <v>1735769</v>
      </c>
      <c r="E45" s="71" t="n">
        <v>1735769</v>
      </c>
    </row>
    <row r="46" customFormat="false" ht="12.75" hidden="false" customHeight="false" outlineLevel="0" collapsed="false">
      <c r="A46" s="69" t="s">
        <v>111</v>
      </c>
      <c r="B46" s="72" t="s">
        <v>112</v>
      </c>
      <c r="C46" s="70"/>
      <c r="D46" s="71" t="n">
        <v>2923</v>
      </c>
      <c r="E46" s="71" t="n">
        <v>2923</v>
      </c>
    </row>
    <row r="47" customFormat="false" ht="12.75" hidden="false" customHeight="false" outlineLevel="0" collapsed="false">
      <c r="A47" s="69" t="s">
        <v>113</v>
      </c>
      <c r="B47" s="72" t="s">
        <v>114</v>
      </c>
      <c r="C47" s="70"/>
      <c r="D47" s="71"/>
      <c r="E47" s="71"/>
    </row>
    <row r="48" customFormat="false" ht="12.75" hidden="false" customHeight="false" outlineLevel="0" collapsed="false">
      <c r="A48" s="73"/>
      <c r="B48" s="66" t="s">
        <v>115</v>
      </c>
      <c r="C48" s="70"/>
      <c r="D48" s="76" t="n">
        <f aca="false">SUM(D44:D47)</f>
        <v>1738692</v>
      </c>
      <c r="E48" s="76" t="n">
        <f aca="false">SUM(E44:E47)</f>
        <v>1738692</v>
      </c>
    </row>
    <row r="49" customFormat="false" ht="12.75" hidden="false" customHeight="false" outlineLevel="0" collapsed="false">
      <c r="A49" s="69" t="s">
        <v>116</v>
      </c>
      <c r="B49" s="66" t="s">
        <v>117</v>
      </c>
      <c r="C49" s="70"/>
      <c r="D49" s="68"/>
      <c r="E49" s="68"/>
    </row>
    <row r="50" customFormat="false" ht="12.75" hidden="false" customHeight="false" outlineLevel="0" collapsed="false">
      <c r="A50" s="69" t="s">
        <v>118</v>
      </c>
      <c r="B50" s="66" t="s">
        <v>119</v>
      </c>
      <c r="C50" s="70"/>
      <c r="D50" s="68"/>
      <c r="E50" s="68"/>
    </row>
    <row r="51" customFormat="false" ht="12.75" hidden="false" customHeight="false" outlineLevel="0" collapsed="false">
      <c r="A51" s="69" t="s">
        <v>120</v>
      </c>
      <c r="B51" s="72" t="s">
        <v>121</v>
      </c>
      <c r="C51" s="67"/>
      <c r="D51" s="68"/>
      <c r="E51" s="68"/>
    </row>
    <row r="52" customFormat="false" ht="12.75" hidden="false" customHeight="false" outlineLevel="0" collapsed="false">
      <c r="A52" s="69" t="s">
        <v>122</v>
      </c>
      <c r="B52" s="72" t="s">
        <v>123</v>
      </c>
      <c r="C52" s="67"/>
      <c r="D52" s="71"/>
      <c r="E52" s="71"/>
    </row>
    <row r="53" customFormat="false" ht="12.75" hidden="false" customHeight="false" outlineLevel="0" collapsed="false">
      <c r="A53" s="69" t="s">
        <v>124</v>
      </c>
      <c r="B53" s="72" t="s">
        <v>125</v>
      </c>
      <c r="C53" s="67"/>
      <c r="D53" s="68"/>
      <c r="E53" s="68"/>
    </row>
    <row r="54" customFormat="false" ht="12.75" hidden="false" customHeight="false" outlineLevel="0" collapsed="false">
      <c r="A54" s="73"/>
      <c r="B54" s="66" t="s">
        <v>126</v>
      </c>
      <c r="C54" s="67"/>
      <c r="D54" s="71" t="n">
        <f aca="false">SUM(D51:D53)</f>
        <v>0</v>
      </c>
      <c r="E54" s="71" t="n">
        <f aca="false">SUM(E51:E53)</f>
        <v>0</v>
      </c>
    </row>
    <row r="55" customFormat="false" ht="12.75" hidden="false" customHeight="false" outlineLevel="0" collapsed="false">
      <c r="A55" s="69" t="s">
        <v>127</v>
      </c>
      <c r="B55" s="66" t="s">
        <v>128</v>
      </c>
      <c r="C55" s="67"/>
      <c r="D55" s="68"/>
      <c r="E55" s="68"/>
    </row>
    <row r="56" customFormat="false" ht="12.75" hidden="false" customHeight="false" outlineLevel="0" collapsed="false">
      <c r="A56" s="69" t="s">
        <v>129</v>
      </c>
      <c r="B56" s="66" t="s">
        <v>130</v>
      </c>
      <c r="C56" s="67"/>
      <c r="D56" s="68"/>
      <c r="E56" s="68"/>
    </row>
    <row r="57" customFormat="false" ht="12.75" hidden="false" customHeight="false" outlineLevel="0" collapsed="false">
      <c r="A57" s="77" t="s">
        <v>87</v>
      </c>
      <c r="B57" s="77"/>
      <c r="C57" s="67"/>
      <c r="D57" s="78" t="n">
        <f aca="false">+D48+D54</f>
        <v>1738692</v>
      </c>
      <c r="E57" s="78" t="n">
        <f aca="false">+E48+E54</f>
        <v>1738692</v>
      </c>
    </row>
    <row r="58" customFormat="false" ht="12.75" hidden="false" customHeight="false" outlineLevel="0" collapsed="false">
      <c r="A58" s="80" t="s">
        <v>131</v>
      </c>
      <c r="B58" s="80"/>
      <c r="C58" s="81"/>
      <c r="D58" s="76" t="n">
        <f aca="false">+D33+D57</f>
        <v>72711204.7403</v>
      </c>
      <c r="E58" s="76" t="n">
        <f aca="false">+E33+E57</f>
        <v>68035743.6438</v>
      </c>
    </row>
    <row r="59" customFormat="false" ht="13.5" hidden="false" customHeight="false" outlineLevel="0" collapsed="false">
      <c r="A59" s="82" t="s">
        <v>132</v>
      </c>
      <c r="B59" s="82"/>
      <c r="C59" s="83"/>
      <c r="D59" s="84" t="n">
        <v>0</v>
      </c>
      <c r="E59" s="84" t="n">
        <v>0</v>
      </c>
    </row>
    <row r="60" customFormat="false" ht="13.5" hidden="false" customHeight="false" outlineLevel="0" collapsed="false">
      <c r="C60" s="85"/>
      <c r="D60" s="86"/>
    </row>
    <row r="63" customFormat="false" ht="12.75" hidden="false" customHeight="false" outlineLevel="0" collapsed="false">
      <c r="C63" s="87"/>
    </row>
  </sheetData>
  <mergeCells count="8">
    <mergeCell ref="A6:B7"/>
    <mergeCell ref="C6:C7"/>
    <mergeCell ref="D6:D7"/>
    <mergeCell ref="E6:E7"/>
    <mergeCell ref="A33:B33"/>
    <mergeCell ref="A57:B57"/>
    <mergeCell ref="A58:B58"/>
    <mergeCell ref="A59:B59"/>
  </mergeCells>
  <printOptions headings="false" gridLines="false" gridLinesSet="true" horizontalCentered="false" verticalCentered="false"/>
  <pageMargins left="0.440277777777778" right="0.170138888888889" top="0.170138888888889" bottom="0.170138888888889" header="0.511805555555555" footer="0.511805555555555"/>
  <pageSetup paperSize="1" scale="9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68"/>
  <sheetViews>
    <sheetView showFormulas="false" showGridLines="fals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D19" activeCellId="0" sqref="D19"/>
    </sheetView>
  </sheetViews>
  <sheetFormatPr defaultRowHeight="37.5" zeroHeight="false" outlineLevelRow="0" outlineLevelCol="0"/>
  <cols>
    <col collapsed="false" customWidth="true" hidden="false" outlineLevel="0" max="1" min="1" style="88" width="5.84"/>
    <col collapsed="false" customWidth="true" hidden="false" outlineLevel="0" max="2" min="2" style="88" width="42.8"/>
    <col collapsed="false" customWidth="true" hidden="false" outlineLevel="0" max="3" min="3" style="88" width="8.98"/>
    <col collapsed="false" customWidth="true" hidden="false" outlineLevel="0" max="4" min="4" style="89" width="12.27"/>
    <col collapsed="false" customWidth="true" hidden="false" outlineLevel="0" max="5" min="5" style="89" width="11.69"/>
    <col collapsed="false" customWidth="true" hidden="false" outlineLevel="0" max="6" min="6" style="88" width="4.98"/>
    <col collapsed="false" customWidth="true" hidden="false" outlineLevel="0" max="257" min="7" style="88" width="11.4"/>
    <col collapsed="false" customWidth="true" hidden="false" outlineLevel="0" max="1025" min="258" style="0" width="11.4"/>
  </cols>
  <sheetData>
    <row r="1" customFormat="false" ht="12" hidden="false" customHeight="true" outlineLevel="0" collapsed="false">
      <c r="A1" s="90" t="str">
        <f aca="false">+Aktivi!A1</f>
        <v>Riviera Shpk</v>
      </c>
      <c r="B1" s="58"/>
      <c r="C1" s="59"/>
      <c r="D1" s="60"/>
      <c r="E1" s="60"/>
    </row>
    <row r="2" customFormat="false" ht="12" hidden="false" customHeight="true" outlineLevel="0" collapsed="false">
      <c r="A2" s="58" t="str">
        <f aca="false">+Aktivi!A2</f>
        <v>K51503045A</v>
      </c>
      <c r="B2" s="58"/>
      <c r="C2" s="59"/>
      <c r="D2" s="60"/>
      <c r="E2" s="60"/>
    </row>
    <row r="3" customFormat="false" ht="12" hidden="false" customHeight="true" outlineLevel="0" collapsed="false">
      <c r="A3" s="59"/>
      <c r="B3" s="59"/>
      <c r="C3" s="59"/>
      <c r="D3" s="60"/>
      <c r="E3" s="60"/>
    </row>
    <row r="4" customFormat="false" ht="12" hidden="false" customHeight="true" outlineLevel="0" collapsed="false">
      <c r="A4" s="59"/>
      <c r="B4" s="61" t="s">
        <v>34</v>
      </c>
      <c r="C4" s="59"/>
      <c r="D4" s="60"/>
      <c r="E4" s="60"/>
    </row>
    <row r="5" customFormat="false" ht="12" hidden="false" customHeight="true" outlineLevel="0" collapsed="false">
      <c r="A5" s="59"/>
      <c r="B5" s="61" t="s">
        <v>35</v>
      </c>
      <c r="C5" s="59"/>
      <c r="D5" s="60"/>
      <c r="E5" s="60"/>
    </row>
    <row r="6" customFormat="false" ht="12" hidden="false" customHeight="true" outlineLevel="0" collapsed="false">
      <c r="A6" s="62" t="s">
        <v>133</v>
      </c>
      <c r="B6" s="62"/>
      <c r="C6" s="91" t="s">
        <v>37</v>
      </c>
      <c r="D6" s="64" t="s">
        <v>38</v>
      </c>
      <c r="E6" s="64" t="s">
        <v>39</v>
      </c>
    </row>
    <row r="7" customFormat="false" ht="6" hidden="false" customHeight="true" outlineLevel="0" collapsed="false">
      <c r="A7" s="62"/>
      <c r="B7" s="62"/>
      <c r="C7" s="91"/>
      <c r="D7" s="64"/>
      <c r="E7" s="64"/>
    </row>
    <row r="8" customFormat="false" ht="15" hidden="false" customHeight="true" outlineLevel="0" collapsed="false">
      <c r="A8" s="69" t="s">
        <v>134</v>
      </c>
      <c r="B8" s="66" t="s">
        <v>135</v>
      </c>
      <c r="C8" s="70"/>
      <c r="D8" s="68"/>
      <c r="E8" s="68"/>
    </row>
    <row r="9" customFormat="false" ht="15" hidden="false" customHeight="true" outlineLevel="0" collapsed="false">
      <c r="A9" s="92" t="n">
        <v>3.1</v>
      </c>
      <c r="B9" s="66" t="s">
        <v>135</v>
      </c>
      <c r="C9" s="70"/>
      <c r="D9" s="68"/>
      <c r="E9" s="68"/>
    </row>
    <row r="10" customFormat="false" ht="15" hidden="false" customHeight="true" outlineLevel="0" collapsed="false">
      <c r="A10" s="69" t="s">
        <v>136</v>
      </c>
      <c r="B10" s="72" t="s">
        <v>137</v>
      </c>
      <c r="C10" s="70"/>
      <c r="D10" s="68"/>
      <c r="E10" s="68"/>
    </row>
    <row r="11" customFormat="false" ht="15" hidden="false" customHeight="true" outlineLevel="0" collapsed="false">
      <c r="A11" s="69" t="s">
        <v>138</v>
      </c>
      <c r="B11" s="72" t="s">
        <v>139</v>
      </c>
      <c r="C11" s="70"/>
      <c r="D11" s="68"/>
      <c r="E11" s="68"/>
    </row>
    <row r="12" customFormat="false" ht="15" hidden="false" customHeight="true" outlineLevel="0" collapsed="false">
      <c r="A12" s="69" t="s">
        <v>140</v>
      </c>
      <c r="B12" s="72" t="s">
        <v>141</v>
      </c>
      <c r="C12" s="70"/>
      <c r="D12" s="71"/>
      <c r="E12" s="71"/>
    </row>
    <row r="13" customFormat="false" ht="15" hidden="false" customHeight="true" outlineLevel="0" collapsed="false">
      <c r="A13" s="69" t="s">
        <v>142</v>
      </c>
      <c r="B13" s="72" t="s">
        <v>143</v>
      </c>
      <c r="C13" s="70" t="n">
        <v>10</v>
      </c>
      <c r="D13" s="71" t="n">
        <v>48451632.6576</v>
      </c>
      <c r="E13" s="71" t="n">
        <v>48296535.7056</v>
      </c>
    </row>
    <row r="14" customFormat="false" ht="15" hidden="false" customHeight="true" outlineLevel="0" collapsed="false">
      <c r="A14" s="69" t="s">
        <v>144</v>
      </c>
      <c r="B14" s="72" t="s">
        <v>145</v>
      </c>
      <c r="C14" s="70"/>
      <c r="D14" s="68"/>
      <c r="E14" s="68"/>
    </row>
    <row r="15" customFormat="false" ht="15" hidden="false" customHeight="true" outlineLevel="0" collapsed="false">
      <c r="A15" s="69" t="s">
        <v>146</v>
      </c>
      <c r="B15" s="72" t="s">
        <v>147</v>
      </c>
      <c r="C15" s="70"/>
      <c r="D15" s="68"/>
      <c r="E15" s="68"/>
    </row>
    <row r="16" customFormat="false" ht="25.5" hidden="false" customHeight="true" outlineLevel="0" collapsed="false">
      <c r="A16" s="69" t="s">
        <v>148</v>
      </c>
      <c r="B16" s="79" t="s">
        <v>149</v>
      </c>
      <c r="C16" s="70"/>
      <c r="D16" s="71"/>
      <c r="E16" s="71"/>
    </row>
    <row r="17" customFormat="false" ht="15" hidden="false" customHeight="true" outlineLevel="0" collapsed="false">
      <c r="A17" s="69" t="s">
        <v>150</v>
      </c>
      <c r="B17" s="72" t="s">
        <v>151</v>
      </c>
      <c r="C17" s="70" t="n">
        <v>11</v>
      </c>
      <c r="D17" s="68" t="n">
        <v>2328546.852</v>
      </c>
      <c r="E17" s="68" t="n">
        <v>2228611.483</v>
      </c>
    </row>
    <row r="18" customFormat="false" ht="15" hidden="false" customHeight="true" outlineLevel="0" collapsed="false">
      <c r="A18" s="69" t="s">
        <v>152</v>
      </c>
      <c r="B18" s="72" t="s">
        <v>153</v>
      </c>
      <c r="C18" s="70" t="n">
        <v>12</v>
      </c>
      <c r="D18" s="71" t="n">
        <v>0</v>
      </c>
      <c r="E18" s="71" t="n">
        <v>0</v>
      </c>
    </row>
    <row r="19" customFormat="false" ht="15" hidden="false" customHeight="true" outlineLevel="0" collapsed="false">
      <c r="A19" s="69" t="s">
        <v>154</v>
      </c>
      <c r="B19" s="72" t="s">
        <v>155</v>
      </c>
      <c r="C19" s="75" t="n">
        <v>13</v>
      </c>
      <c r="D19" s="71" t="n">
        <v>1387011.1</v>
      </c>
      <c r="E19" s="71" t="n">
        <v>1335443.1</v>
      </c>
    </row>
    <row r="20" customFormat="false" ht="15" hidden="false" customHeight="true" outlineLevel="0" collapsed="false">
      <c r="A20" s="73"/>
      <c r="B20" s="66" t="s">
        <v>156</v>
      </c>
      <c r="C20" s="70"/>
      <c r="D20" s="76" t="n">
        <f aca="false">SUM(D10:D19)</f>
        <v>52167190.6096</v>
      </c>
      <c r="E20" s="76" t="n">
        <f aca="false">SUM(E10:E19)</f>
        <v>51860590.2886</v>
      </c>
    </row>
    <row r="21" customFormat="false" ht="15" hidden="false" customHeight="true" outlineLevel="0" collapsed="false">
      <c r="A21" s="92" t="n">
        <v>3.2</v>
      </c>
      <c r="B21" s="66" t="s">
        <v>157</v>
      </c>
      <c r="C21" s="70"/>
      <c r="D21" s="68"/>
      <c r="E21" s="68"/>
    </row>
    <row r="22" customFormat="false" ht="15" hidden="false" customHeight="true" outlineLevel="0" collapsed="false">
      <c r="A22" s="92" t="n">
        <v>3.3</v>
      </c>
      <c r="B22" s="66" t="s">
        <v>158</v>
      </c>
      <c r="C22" s="70"/>
      <c r="D22" s="68"/>
      <c r="E22" s="68"/>
    </row>
    <row r="23" customFormat="false" ht="15" hidden="false" customHeight="true" outlineLevel="0" collapsed="false">
      <c r="A23" s="92" t="n">
        <v>3.4</v>
      </c>
      <c r="B23" s="66" t="s">
        <v>159</v>
      </c>
      <c r="C23" s="70"/>
      <c r="D23" s="68"/>
      <c r="E23" s="68"/>
    </row>
    <row r="24" customFormat="false" ht="15" hidden="false" customHeight="true" outlineLevel="0" collapsed="false">
      <c r="A24" s="77" t="s">
        <v>87</v>
      </c>
      <c r="B24" s="77"/>
      <c r="C24" s="70"/>
      <c r="D24" s="78" t="n">
        <f aca="false">+D20+D21+D22+D23</f>
        <v>52167190.6096</v>
      </c>
      <c r="E24" s="78" t="n">
        <f aca="false">+E20+E21+E22+E23</f>
        <v>51860590.2886</v>
      </c>
    </row>
    <row r="25" customFormat="false" ht="15" hidden="false" customHeight="true" outlineLevel="0" collapsed="false">
      <c r="A25" s="93" t="n">
        <v>4</v>
      </c>
      <c r="B25" s="66" t="s">
        <v>160</v>
      </c>
      <c r="C25" s="70"/>
      <c r="D25" s="68"/>
      <c r="E25" s="68"/>
    </row>
    <row r="26" customFormat="false" ht="15" hidden="false" customHeight="true" outlineLevel="0" collapsed="false">
      <c r="A26" s="92" t="n">
        <v>4.1</v>
      </c>
      <c r="B26" s="66" t="s">
        <v>160</v>
      </c>
      <c r="C26" s="70"/>
      <c r="D26" s="68"/>
      <c r="E26" s="68"/>
    </row>
    <row r="27" customFormat="false" ht="15" hidden="false" customHeight="true" outlineLevel="0" collapsed="false">
      <c r="A27" s="69" t="s">
        <v>161</v>
      </c>
      <c r="B27" s="72" t="s">
        <v>137</v>
      </c>
      <c r="C27" s="70"/>
      <c r="D27" s="68"/>
      <c r="E27" s="68"/>
    </row>
    <row r="28" customFormat="false" ht="15" hidden="false" customHeight="true" outlineLevel="0" collapsed="false">
      <c r="A28" s="69" t="s">
        <v>162</v>
      </c>
      <c r="B28" s="72" t="s">
        <v>139</v>
      </c>
      <c r="C28" s="74"/>
      <c r="D28" s="71"/>
      <c r="E28" s="71"/>
    </row>
    <row r="29" customFormat="false" ht="15" hidden="false" customHeight="true" outlineLevel="0" collapsed="false">
      <c r="A29" s="69" t="s">
        <v>163</v>
      </c>
      <c r="B29" s="72" t="s">
        <v>164</v>
      </c>
      <c r="C29" s="74"/>
      <c r="D29" s="71"/>
      <c r="E29" s="71"/>
    </row>
    <row r="30" customFormat="false" ht="15" hidden="false" customHeight="true" outlineLevel="0" collapsed="false">
      <c r="A30" s="69" t="s">
        <v>165</v>
      </c>
      <c r="B30" s="72" t="s">
        <v>143</v>
      </c>
      <c r="C30" s="74"/>
      <c r="D30" s="71"/>
      <c r="E30" s="71"/>
    </row>
    <row r="31" customFormat="false" ht="15" hidden="false" customHeight="true" outlineLevel="0" collapsed="false">
      <c r="A31" s="69" t="s">
        <v>166</v>
      </c>
      <c r="B31" s="72" t="s">
        <v>145</v>
      </c>
      <c r="C31" s="74"/>
      <c r="D31" s="71"/>
      <c r="E31" s="71"/>
    </row>
    <row r="32" customFormat="false" ht="15" hidden="false" customHeight="true" outlineLevel="0" collapsed="false">
      <c r="A32" s="69" t="s">
        <v>167</v>
      </c>
      <c r="B32" s="72" t="s">
        <v>147</v>
      </c>
      <c r="C32" s="74"/>
      <c r="D32" s="71"/>
      <c r="E32" s="71"/>
    </row>
    <row r="33" customFormat="false" ht="15" hidden="false" customHeight="true" outlineLevel="0" collapsed="false">
      <c r="A33" s="69" t="s">
        <v>168</v>
      </c>
      <c r="B33" s="72" t="s">
        <v>149</v>
      </c>
      <c r="C33" s="74"/>
      <c r="D33" s="71"/>
      <c r="E33" s="71"/>
    </row>
    <row r="34" customFormat="false" ht="15" hidden="false" customHeight="true" outlineLevel="0" collapsed="false">
      <c r="A34" s="69" t="s">
        <v>169</v>
      </c>
      <c r="B34" s="72" t="s">
        <v>155</v>
      </c>
      <c r="C34" s="70" t="n">
        <v>14</v>
      </c>
      <c r="D34" s="68" t="n">
        <v>17646296</v>
      </c>
      <c r="E34" s="68" t="n">
        <v>13546296</v>
      </c>
    </row>
    <row r="35" customFormat="false" ht="15" hidden="false" customHeight="true" outlineLevel="0" collapsed="false">
      <c r="A35" s="93"/>
      <c r="B35" s="66" t="s">
        <v>170</v>
      </c>
      <c r="C35" s="70"/>
      <c r="D35" s="76" t="n">
        <f aca="false">SUM(D34)</f>
        <v>17646296</v>
      </c>
      <c r="E35" s="76" t="n">
        <f aca="false">SUM(E34)</f>
        <v>13546296</v>
      </c>
    </row>
    <row r="36" customFormat="false" ht="15" hidden="false" customHeight="true" outlineLevel="0" collapsed="false">
      <c r="A36" s="92" t="n">
        <v>4.2</v>
      </c>
      <c r="B36" s="66" t="s">
        <v>171</v>
      </c>
      <c r="C36" s="70"/>
      <c r="D36" s="68"/>
      <c r="E36" s="68"/>
    </row>
    <row r="37" customFormat="false" ht="15" hidden="false" customHeight="true" outlineLevel="0" collapsed="false">
      <c r="A37" s="92" t="n">
        <v>4.3</v>
      </c>
      <c r="B37" s="66" t="s">
        <v>172</v>
      </c>
      <c r="C37" s="70"/>
      <c r="D37" s="68"/>
      <c r="E37" s="68"/>
    </row>
    <row r="38" customFormat="false" ht="15" hidden="false" customHeight="true" outlineLevel="0" collapsed="false">
      <c r="A38" s="92" t="n">
        <v>4.4</v>
      </c>
      <c r="B38" s="66" t="s">
        <v>173</v>
      </c>
      <c r="C38" s="70"/>
      <c r="D38" s="68"/>
      <c r="E38" s="68"/>
    </row>
    <row r="39" customFormat="false" ht="15" hidden="false" customHeight="true" outlineLevel="0" collapsed="false">
      <c r="A39" s="69" t="s">
        <v>174</v>
      </c>
      <c r="B39" s="72" t="s">
        <v>175</v>
      </c>
      <c r="C39" s="70"/>
      <c r="D39" s="68"/>
      <c r="E39" s="68"/>
    </row>
    <row r="40" customFormat="false" ht="15" hidden="false" customHeight="true" outlineLevel="0" collapsed="false">
      <c r="A40" s="69" t="s">
        <v>176</v>
      </c>
      <c r="B40" s="94" t="s">
        <v>177</v>
      </c>
      <c r="C40" s="70"/>
      <c r="D40" s="68"/>
      <c r="E40" s="68"/>
    </row>
    <row r="41" customFormat="false" ht="15" hidden="false" customHeight="true" outlineLevel="0" collapsed="false">
      <c r="A41" s="95" t="n">
        <v>4.5</v>
      </c>
      <c r="B41" s="96" t="s">
        <v>178</v>
      </c>
      <c r="C41" s="70"/>
      <c r="D41" s="71"/>
      <c r="E41" s="71"/>
    </row>
    <row r="42" customFormat="false" ht="15" hidden="false" customHeight="true" outlineLevel="0" collapsed="false">
      <c r="A42" s="77" t="s">
        <v>87</v>
      </c>
      <c r="B42" s="77"/>
      <c r="C42" s="70"/>
      <c r="D42" s="78" t="n">
        <f aca="false">+D26+D35+D36+D37+D41</f>
        <v>17646296</v>
      </c>
      <c r="E42" s="78" t="n">
        <f aca="false">+E26+E35+E36+E37+E41</f>
        <v>13546296</v>
      </c>
    </row>
    <row r="43" customFormat="false" ht="15" hidden="false" customHeight="true" outlineLevel="0" collapsed="false">
      <c r="A43" s="73"/>
      <c r="B43" s="81"/>
      <c r="C43" s="70"/>
      <c r="D43" s="68"/>
      <c r="E43" s="68"/>
    </row>
    <row r="44" customFormat="false" ht="15" hidden="false" customHeight="true" outlineLevel="0" collapsed="false">
      <c r="A44" s="69" t="s">
        <v>179</v>
      </c>
      <c r="B44" s="66" t="s">
        <v>180</v>
      </c>
      <c r="C44" s="70" t="n">
        <v>15</v>
      </c>
      <c r="D44" s="68"/>
      <c r="E44" s="68"/>
    </row>
    <row r="45" customFormat="false" ht="15" hidden="false" customHeight="true" outlineLevel="0" collapsed="false">
      <c r="A45" s="69" t="s">
        <v>181</v>
      </c>
      <c r="B45" s="66" t="s">
        <v>182</v>
      </c>
      <c r="C45" s="70"/>
      <c r="D45" s="68"/>
      <c r="E45" s="68"/>
    </row>
    <row r="46" customFormat="false" ht="15" hidden="false" customHeight="true" outlineLevel="0" collapsed="false">
      <c r="A46" s="69" t="s">
        <v>183</v>
      </c>
      <c r="B46" s="66" t="s">
        <v>184</v>
      </c>
      <c r="C46" s="67"/>
      <c r="D46" s="68" t="n">
        <v>900000</v>
      </c>
      <c r="E46" s="68" t="n">
        <v>900000</v>
      </c>
    </row>
    <row r="47" customFormat="false" ht="15" hidden="false" customHeight="true" outlineLevel="0" collapsed="false">
      <c r="A47" s="69" t="s">
        <v>185</v>
      </c>
      <c r="B47" s="66" t="s">
        <v>186</v>
      </c>
      <c r="C47" s="67"/>
      <c r="D47" s="71"/>
      <c r="E47" s="71"/>
    </row>
    <row r="48" customFormat="false" ht="15" hidden="false" customHeight="true" outlineLevel="0" collapsed="false">
      <c r="A48" s="69" t="s">
        <v>187</v>
      </c>
      <c r="B48" s="66" t="s">
        <v>188</v>
      </c>
      <c r="C48" s="67"/>
      <c r="D48" s="68"/>
      <c r="E48" s="68"/>
    </row>
    <row r="49" customFormat="false" ht="15" hidden="false" customHeight="true" outlineLevel="0" collapsed="false">
      <c r="A49" s="69" t="s">
        <v>189</v>
      </c>
      <c r="B49" s="66" t="s">
        <v>190</v>
      </c>
      <c r="C49" s="67"/>
      <c r="D49" s="68"/>
      <c r="E49" s="68"/>
    </row>
    <row r="50" customFormat="false" ht="15" hidden="false" customHeight="true" outlineLevel="0" collapsed="false">
      <c r="A50" s="69" t="s">
        <v>191</v>
      </c>
      <c r="B50" s="72" t="s">
        <v>192</v>
      </c>
      <c r="C50" s="67"/>
      <c r="D50" s="68" t="n">
        <v>51569</v>
      </c>
      <c r="E50" s="68" t="n">
        <v>51569</v>
      </c>
    </row>
    <row r="51" customFormat="false" ht="15" hidden="false" customHeight="true" outlineLevel="0" collapsed="false">
      <c r="A51" s="69" t="s">
        <v>193</v>
      </c>
      <c r="B51" s="72" t="s">
        <v>194</v>
      </c>
      <c r="C51" s="67"/>
      <c r="D51" s="68"/>
      <c r="E51" s="68"/>
    </row>
    <row r="52" customFormat="false" ht="15" hidden="false" customHeight="true" outlineLevel="0" collapsed="false">
      <c r="A52" s="69" t="s">
        <v>195</v>
      </c>
      <c r="B52" s="72" t="s">
        <v>190</v>
      </c>
      <c r="C52" s="67"/>
      <c r="D52" s="71" t="n">
        <v>1621237</v>
      </c>
      <c r="E52" s="71" t="n">
        <v>1621237</v>
      </c>
    </row>
    <row r="53" customFormat="false" ht="15" hidden="false" customHeight="true" outlineLevel="0" collapsed="false">
      <c r="A53" s="73"/>
      <c r="B53" s="66" t="s">
        <v>196</v>
      </c>
      <c r="C53" s="67"/>
      <c r="D53" s="71" t="n">
        <f aca="false">SUM(D50:D52)</f>
        <v>1672806</v>
      </c>
      <c r="E53" s="71" t="n">
        <f aca="false">SUM(E50:E52)</f>
        <v>1672806</v>
      </c>
      <c r="F53" s="97"/>
    </row>
    <row r="54" customFormat="false" ht="15" hidden="false" customHeight="true" outlineLevel="0" collapsed="false">
      <c r="A54" s="69" t="s">
        <v>197</v>
      </c>
      <c r="B54" s="66" t="s">
        <v>198</v>
      </c>
      <c r="C54" s="67"/>
      <c r="D54" s="71" t="n">
        <v>0</v>
      </c>
      <c r="E54" s="71"/>
    </row>
    <row r="55" customFormat="false" ht="12" hidden="false" customHeight="true" outlineLevel="0" collapsed="false">
      <c r="A55" s="69" t="s">
        <v>199</v>
      </c>
      <c r="B55" s="66" t="s">
        <v>200</v>
      </c>
      <c r="C55" s="67"/>
      <c r="D55" s="71" t="n">
        <f aca="false">+PASH!D38</f>
        <v>324912.485225</v>
      </c>
      <c r="E55" s="71" t="n">
        <f aca="false">+PASH!E54</f>
        <v>56052.1361599995</v>
      </c>
    </row>
    <row r="56" customFormat="false" ht="15" hidden="false" customHeight="true" outlineLevel="0" collapsed="false">
      <c r="A56" s="77" t="s">
        <v>87</v>
      </c>
      <c r="B56" s="77"/>
      <c r="C56" s="67"/>
      <c r="D56" s="78" t="n">
        <f aca="false">+D46+D53+D54+D55</f>
        <v>2897718.485225</v>
      </c>
      <c r="E56" s="78" t="n">
        <f aca="false">+E46+E53+E54+E55</f>
        <v>2628858.13616</v>
      </c>
      <c r="F56" s="97"/>
    </row>
    <row r="57" customFormat="false" ht="15" hidden="false" customHeight="true" outlineLevel="0" collapsed="false">
      <c r="A57" s="80" t="s">
        <v>201</v>
      </c>
      <c r="B57" s="80"/>
      <c r="C57" s="81"/>
      <c r="D57" s="76" t="n">
        <f aca="false">+D24+D42+D56</f>
        <v>72711205.094825</v>
      </c>
      <c r="E57" s="76" t="n">
        <f aca="false">+E24+E42+E56</f>
        <v>68035744.42476</v>
      </c>
    </row>
    <row r="58" customFormat="false" ht="15.75" hidden="false" customHeight="true" outlineLevel="0" collapsed="false">
      <c r="A58" s="82" t="s">
        <v>202</v>
      </c>
      <c r="B58" s="82"/>
      <c r="C58" s="83"/>
      <c r="D58" s="84" t="n">
        <v>0</v>
      </c>
      <c r="E58" s="84" t="n">
        <v>0</v>
      </c>
    </row>
    <row r="60" customFormat="false" ht="37.5" hidden="false" customHeight="true" outlineLevel="0" collapsed="false">
      <c r="A60" s="98"/>
      <c r="D60" s="97"/>
    </row>
    <row r="61" customFormat="false" ht="37.5" hidden="false" customHeight="true" outlineLevel="0" collapsed="false">
      <c r="F61" s="99"/>
    </row>
    <row r="65" customFormat="false" ht="37.5" hidden="false" customHeight="true" outlineLevel="0" collapsed="false">
      <c r="C65" s="100"/>
      <c r="D65" s="101"/>
    </row>
    <row r="68" customFormat="false" ht="37.5" hidden="false" customHeight="true" outlineLevel="0" collapsed="false">
      <c r="C68" s="102"/>
    </row>
  </sheetData>
  <mergeCells count="9">
    <mergeCell ref="A6:B7"/>
    <mergeCell ref="C6:C7"/>
    <mergeCell ref="D6:D7"/>
    <mergeCell ref="E6:E7"/>
    <mergeCell ref="A24:B24"/>
    <mergeCell ref="A42:B42"/>
    <mergeCell ref="A56:B56"/>
    <mergeCell ref="A57:B57"/>
    <mergeCell ref="A58:B58"/>
  </mergeCells>
  <printOptions headings="false" gridLines="false" gridLinesSet="true" horizontalCentered="false" verticalCentered="false"/>
  <pageMargins left="0.440277777777778" right="0.170138888888889" top="0.170138888888889" bottom="0.170138888888889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9"/>
  <sheetViews>
    <sheetView showFormulas="false" showGridLines="fals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F55" activeCellId="0" sqref="F55"/>
    </sheetView>
  </sheetViews>
  <sheetFormatPr defaultRowHeight="15" zeroHeight="false" outlineLevelRow="0" outlineLevelCol="0"/>
  <cols>
    <col collapsed="false" customWidth="true" hidden="false" outlineLevel="0" max="1" min="1" style="88" width="5.55"/>
    <col collapsed="false" customWidth="true" hidden="false" outlineLevel="0" max="2" min="2" style="88" width="53.36"/>
    <col collapsed="false" customWidth="true" hidden="false" outlineLevel="0" max="3" min="3" style="88" width="9.69"/>
    <col collapsed="false" customWidth="true" hidden="false" outlineLevel="0" max="5" min="4" style="103" width="15.27"/>
    <col collapsed="false" customWidth="true" hidden="false" outlineLevel="0" max="6" min="6" style="88" width="14.97"/>
    <col collapsed="false" customWidth="true" hidden="false" outlineLevel="0" max="257" min="7" style="88" width="11.4"/>
    <col collapsed="false" customWidth="true" hidden="false" outlineLevel="0" max="1025" min="258" style="0" width="11.4"/>
  </cols>
  <sheetData>
    <row r="1" customFormat="false" ht="12" hidden="false" customHeight="true" outlineLevel="0" collapsed="false">
      <c r="A1" s="104" t="str">
        <f aca="false">+Aktivi!A1</f>
        <v>Riviera Shpk</v>
      </c>
      <c r="B1" s="105"/>
      <c r="D1" s="89"/>
      <c r="E1" s="89"/>
    </row>
    <row r="2" customFormat="false" ht="12" hidden="false" customHeight="true" outlineLevel="0" collapsed="false">
      <c r="A2" s="105" t="str">
        <f aca="false">+Aktivi!A2</f>
        <v>K51503045A</v>
      </c>
      <c r="B2" s="105"/>
      <c r="D2" s="89"/>
      <c r="E2" s="89"/>
    </row>
    <row r="3" customFormat="false" ht="15.75" hidden="false" customHeight="true" outlineLevel="0" collapsed="false">
      <c r="A3" s="58"/>
      <c r="B3" s="106" t="s">
        <v>203</v>
      </c>
      <c r="C3" s="59"/>
      <c r="D3" s="60"/>
      <c r="E3" s="60"/>
    </row>
    <row r="4" customFormat="false" ht="15.75" hidden="false" customHeight="true" outlineLevel="0" collapsed="false">
      <c r="A4" s="58"/>
      <c r="B4" s="106" t="s">
        <v>204</v>
      </c>
      <c r="C4" s="59"/>
      <c r="D4" s="60"/>
      <c r="E4" s="60"/>
    </row>
    <row r="5" customFormat="false" ht="15" hidden="false" customHeight="false" outlineLevel="0" collapsed="false">
      <c r="A5" s="59"/>
      <c r="B5" s="61" t="s">
        <v>205</v>
      </c>
      <c r="C5" s="61"/>
      <c r="D5" s="107"/>
      <c r="E5" s="107"/>
    </row>
    <row r="6" customFormat="false" ht="15.75" hidden="false" customHeight="false" outlineLevel="0" collapsed="false">
      <c r="A6" s="59"/>
      <c r="B6" s="61" t="s">
        <v>35</v>
      </c>
      <c r="C6" s="61"/>
      <c r="D6" s="107"/>
      <c r="E6" s="107"/>
    </row>
    <row r="7" customFormat="false" ht="15.75" hidden="false" customHeight="false" outlineLevel="0" collapsed="false">
      <c r="A7" s="108" t="s">
        <v>206</v>
      </c>
      <c r="B7" s="108"/>
      <c r="C7" s="109" t="s">
        <v>37</v>
      </c>
      <c r="D7" s="110" t="s">
        <v>38</v>
      </c>
      <c r="E7" s="110" t="s">
        <v>39</v>
      </c>
    </row>
    <row r="8" customFormat="false" ht="15" hidden="false" customHeight="false" outlineLevel="0" collapsed="false">
      <c r="A8" s="111" t="s">
        <v>40</v>
      </c>
      <c r="B8" s="66" t="s">
        <v>207</v>
      </c>
      <c r="C8" s="70" t="n">
        <v>16</v>
      </c>
      <c r="D8" s="112" t="n">
        <v>5498718</v>
      </c>
      <c r="E8" s="112" t="n">
        <f aca="false">+'[3]Centro '!$L$66</f>
        <v>5036323</v>
      </c>
    </row>
    <row r="9" customFormat="false" ht="15" hidden="false" customHeight="false" outlineLevel="0" collapsed="false">
      <c r="A9" s="111" t="s">
        <v>88</v>
      </c>
      <c r="B9" s="66" t="s">
        <v>208</v>
      </c>
      <c r="C9" s="70"/>
      <c r="D9" s="113"/>
      <c r="E9" s="113"/>
    </row>
    <row r="10" customFormat="false" ht="15" hidden="false" customHeight="false" outlineLevel="0" collapsed="false">
      <c r="A10" s="111" t="s">
        <v>134</v>
      </c>
      <c r="B10" s="66" t="s">
        <v>209</v>
      </c>
      <c r="C10" s="70"/>
      <c r="D10" s="113" t="n">
        <v>0</v>
      </c>
      <c r="E10" s="113" t="n">
        <v>0</v>
      </c>
    </row>
    <row r="11" customFormat="false" ht="15" hidden="false" customHeight="false" outlineLevel="0" collapsed="false">
      <c r="A11" s="111" t="s">
        <v>210</v>
      </c>
      <c r="B11" s="66" t="s">
        <v>211</v>
      </c>
      <c r="C11" s="74"/>
      <c r="D11" s="112" t="n">
        <v>0</v>
      </c>
      <c r="E11" s="112" t="n">
        <v>0</v>
      </c>
    </row>
    <row r="12" customFormat="false" ht="15" hidden="false" customHeight="false" outlineLevel="0" collapsed="false">
      <c r="A12" s="111" t="s">
        <v>179</v>
      </c>
      <c r="B12" s="66" t="s">
        <v>212</v>
      </c>
      <c r="C12" s="70" t="n">
        <v>17</v>
      </c>
      <c r="D12" s="112" t="n">
        <f aca="false">SUM(D13:D14)</f>
        <v>-4456320</v>
      </c>
      <c r="E12" s="112" t="n">
        <f aca="false">SUM(E13:E14)</f>
        <v>-4366323</v>
      </c>
    </row>
    <row r="13" customFormat="false" ht="15" hidden="false" customHeight="false" outlineLevel="0" collapsed="false">
      <c r="A13" s="114" t="n">
        <v>5.1</v>
      </c>
      <c r="B13" s="72" t="s">
        <v>212</v>
      </c>
      <c r="C13" s="74"/>
      <c r="D13" s="115" t="n">
        <v>-4456320</v>
      </c>
      <c r="E13" s="115" t="n">
        <v>-4366323</v>
      </c>
      <c r="H13" s="116"/>
    </row>
    <row r="14" customFormat="false" ht="15" hidden="false" customHeight="false" outlineLevel="0" collapsed="false">
      <c r="A14" s="114" t="n">
        <v>5.2</v>
      </c>
      <c r="B14" s="72" t="s">
        <v>213</v>
      </c>
      <c r="C14" s="74"/>
      <c r="D14" s="115"/>
      <c r="E14" s="115"/>
      <c r="H14" s="117"/>
    </row>
    <row r="15" customFormat="false" ht="15" hidden="false" customHeight="false" outlineLevel="0" collapsed="false">
      <c r="A15" s="111" t="n">
        <v>6</v>
      </c>
      <c r="B15" s="66" t="s">
        <v>214</v>
      </c>
      <c r="C15" s="70" t="n">
        <v>18</v>
      </c>
      <c r="D15" s="112" t="n">
        <f aca="false">+D16+D17</f>
        <v>-327922.369</v>
      </c>
      <c r="E15" s="112" t="n">
        <f aca="false">+E16+E17</f>
        <v>-347540.973</v>
      </c>
    </row>
    <row r="16" customFormat="false" ht="15" hidden="false" customHeight="false" outlineLevel="0" collapsed="false">
      <c r="A16" s="118" t="n">
        <v>6.1</v>
      </c>
      <c r="B16" s="119" t="s">
        <v>215</v>
      </c>
      <c r="C16" s="70"/>
      <c r="D16" s="115" t="n">
        <f aca="false">-'[2]Centro '!$K$58</f>
        <v>-0</v>
      </c>
      <c r="E16" s="115" t="n">
        <v>0</v>
      </c>
    </row>
    <row r="17" customFormat="false" ht="15" hidden="false" customHeight="false" outlineLevel="0" collapsed="false">
      <c r="A17" s="118" t="n">
        <v>6.2</v>
      </c>
      <c r="B17" s="119" t="s">
        <v>216</v>
      </c>
      <c r="C17" s="70"/>
      <c r="D17" s="115" t="n">
        <v>-327922.369</v>
      </c>
      <c r="E17" s="115" t="n">
        <v>-347540.973</v>
      </c>
    </row>
    <row r="18" customFormat="false" ht="15" hidden="false" customHeight="false" outlineLevel="0" collapsed="false">
      <c r="A18" s="120"/>
      <c r="B18" s="81"/>
      <c r="C18" s="70"/>
      <c r="D18" s="113"/>
      <c r="E18" s="113"/>
    </row>
    <row r="19" customFormat="false" ht="15" hidden="false" customHeight="false" outlineLevel="0" collapsed="false">
      <c r="A19" s="121" t="n">
        <v>7</v>
      </c>
      <c r="B19" s="66" t="s">
        <v>217</v>
      </c>
      <c r="C19" s="70"/>
      <c r="D19" s="112"/>
      <c r="E19" s="112"/>
    </row>
    <row r="20" customFormat="false" ht="15" hidden="false" customHeight="false" outlineLevel="0" collapsed="false">
      <c r="A20" s="122" t="n">
        <v>8</v>
      </c>
      <c r="B20" s="123" t="s">
        <v>218</v>
      </c>
      <c r="C20" s="70"/>
      <c r="D20" s="112"/>
      <c r="E20" s="112"/>
    </row>
    <row r="21" customFormat="false" ht="15" hidden="false" customHeight="false" outlineLevel="0" collapsed="false">
      <c r="A21" s="121" t="n">
        <v>9</v>
      </c>
      <c r="B21" s="66" t="s">
        <v>219</v>
      </c>
      <c r="C21" s="70" t="n">
        <v>19</v>
      </c>
      <c r="D21" s="112" t="n">
        <v>-372063.2455</v>
      </c>
      <c r="E21" s="112" t="n">
        <v>-255491.0974</v>
      </c>
    </row>
    <row r="22" customFormat="false" ht="15" hidden="false" customHeight="false" outlineLevel="0" collapsed="false">
      <c r="A22" s="121" t="n">
        <v>10</v>
      </c>
      <c r="B22" s="66" t="s">
        <v>220</v>
      </c>
      <c r="C22" s="70"/>
      <c r="D22" s="112" t="n">
        <f aca="false">+D12+D15+D19+D20+D21</f>
        <v>-5156305.6145</v>
      </c>
      <c r="E22" s="112" t="n">
        <f aca="false">+E12+E15+E19+E20+E21</f>
        <v>-4969355.0704</v>
      </c>
    </row>
    <row r="23" customFormat="false" ht="15" hidden="false" customHeight="false" outlineLevel="0" collapsed="false">
      <c r="A23" s="121" t="n">
        <v>11</v>
      </c>
      <c r="B23" s="66" t="s">
        <v>221</v>
      </c>
      <c r="C23" s="70"/>
      <c r="D23" s="112" t="n">
        <f aca="false">+D8+D11+D9+D10+D22</f>
        <v>342412.3855</v>
      </c>
      <c r="E23" s="112" t="n">
        <f aca="false">+E8+E11+E9+E10+E22</f>
        <v>66967.9295999995</v>
      </c>
    </row>
    <row r="24" customFormat="false" ht="15" hidden="false" customHeight="false" outlineLevel="0" collapsed="false">
      <c r="A24" s="122" t="n">
        <v>12</v>
      </c>
      <c r="B24" s="123" t="s">
        <v>222</v>
      </c>
      <c r="C24" s="70" t="n">
        <v>20</v>
      </c>
      <c r="D24" s="124" t="n">
        <f aca="false">SUM(D25:D27)</f>
        <v>0</v>
      </c>
      <c r="E24" s="124" t="n">
        <f aca="false">SUM(E25:E27)</f>
        <v>0</v>
      </c>
    </row>
    <row r="25" customFormat="false" ht="38.25" hidden="false" customHeight="false" outlineLevel="0" collapsed="false">
      <c r="A25" s="114" t="n">
        <v>12.1</v>
      </c>
      <c r="B25" s="79" t="s">
        <v>223</v>
      </c>
      <c r="C25" s="70"/>
      <c r="D25" s="113"/>
      <c r="E25" s="113"/>
    </row>
    <row r="26" customFormat="false" ht="38.25" hidden="false" customHeight="false" outlineLevel="0" collapsed="false">
      <c r="A26" s="114" t="n">
        <v>12.2</v>
      </c>
      <c r="B26" s="79" t="s">
        <v>224</v>
      </c>
      <c r="C26" s="70"/>
      <c r="D26" s="113"/>
      <c r="E26" s="113"/>
    </row>
    <row r="27" customFormat="false" ht="39" hidden="false" customHeight="false" outlineLevel="0" collapsed="false">
      <c r="A27" s="125" t="n">
        <v>12.3</v>
      </c>
      <c r="B27" s="126" t="s">
        <v>225</v>
      </c>
      <c r="C27" s="70"/>
      <c r="D27" s="113"/>
      <c r="E27" s="113"/>
    </row>
    <row r="28" customFormat="false" ht="25.5" hidden="false" customHeight="false" outlineLevel="0" collapsed="false">
      <c r="A28" s="121" t="n">
        <v>13</v>
      </c>
      <c r="B28" s="127" t="s">
        <v>226</v>
      </c>
      <c r="C28" s="70"/>
      <c r="D28" s="113"/>
      <c r="E28" s="113"/>
    </row>
    <row r="29" customFormat="false" ht="15" hidden="false" customHeight="true" outlineLevel="0" collapsed="false">
      <c r="A29" s="121" t="n">
        <v>14</v>
      </c>
      <c r="B29" s="66" t="s">
        <v>227</v>
      </c>
      <c r="C29" s="128"/>
      <c r="D29" s="112" t="n">
        <v>-108.98</v>
      </c>
      <c r="E29" s="112" t="n">
        <f aca="false">+E30+E31</f>
        <v>2491.46</v>
      </c>
    </row>
    <row r="30" customFormat="false" ht="25.5" hidden="false" customHeight="false" outlineLevel="0" collapsed="false">
      <c r="A30" s="129" t="n">
        <v>14.1</v>
      </c>
      <c r="B30" s="130" t="s">
        <v>228</v>
      </c>
      <c r="C30" s="70"/>
      <c r="D30" s="113"/>
      <c r="E30" s="113"/>
    </row>
    <row r="31" customFormat="false" ht="15" hidden="false" customHeight="false" outlineLevel="0" collapsed="false">
      <c r="A31" s="129" t="n">
        <v>14.2</v>
      </c>
      <c r="B31" s="119" t="s">
        <v>229</v>
      </c>
      <c r="C31" s="70"/>
      <c r="D31" s="115" t="n">
        <v>-108.98</v>
      </c>
      <c r="E31" s="115" t="n">
        <v>2491.46</v>
      </c>
    </row>
    <row r="32" customFormat="false" ht="15" hidden="false" customHeight="false" outlineLevel="0" collapsed="false">
      <c r="A32" s="121" t="n">
        <v>15</v>
      </c>
      <c r="B32" s="66" t="s">
        <v>230</v>
      </c>
      <c r="C32" s="74"/>
      <c r="D32" s="112" t="n">
        <f aca="false">+D29</f>
        <v>-108.98</v>
      </c>
      <c r="E32" s="112" t="n">
        <f aca="false">+E29</f>
        <v>2491.46</v>
      </c>
    </row>
    <row r="33" customFormat="false" ht="15" hidden="false" customHeight="false" outlineLevel="0" collapsed="false">
      <c r="A33" s="121" t="n">
        <v>16</v>
      </c>
      <c r="B33" s="66" t="s">
        <v>231</v>
      </c>
      <c r="C33" s="70"/>
      <c r="D33" s="112" t="n">
        <f aca="false">+D23+D24+D32</f>
        <v>342303.4055</v>
      </c>
      <c r="E33" s="112" t="n">
        <f aca="false">+E23+E24+E32</f>
        <v>69459.3895999995</v>
      </c>
    </row>
    <row r="34" customFormat="false" ht="15" hidden="false" customHeight="false" outlineLevel="0" collapsed="false">
      <c r="A34" s="121" t="n">
        <v>17</v>
      </c>
      <c r="B34" s="66" t="s">
        <v>232</v>
      </c>
      <c r="C34" s="75" t="n">
        <v>21</v>
      </c>
      <c r="D34" s="113" t="n">
        <f aca="false">-(D33+'[2]Centro '!$K$60)*5%</f>
        <v>-17390.920275</v>
      </c>
      <c r="E34" s="113" t="n">
        <v>-13407.2534399999</v>
      </c>
      <c r="F34" s="117"/>
    </row>
    <row r="35" customFormat="false" ht="15" hidden="false" customHeight="false" outlineLevel="0" collapsed="false">
      <c r="A35" s="114" t="n">
        <v>17.1</v>
      </c>
      <c r="B35" s="72" t="s">
        <v>233</v>
      </c>
      <c r="C35" s="74"/>
      <c r="D35" s="113"/>
      <c r="E35" s="113"/>
    </row>
    <row r="36" customFormat="false" ht="15" hidden="false" customHeight="false" outlineLevel="0" collapsed="false">
      <c r="A36" s="114" t="n">
        <v>17.2</v>
      </c>
      <c r="B36" s="72" t="s">
        <v>234</v>
      </c>
      <c r="C36" s="74"/>
      <c r="D36" s="113"/>
      <c r="E36" s="113"/>
    </row>
    <row r="37" customFormat="false" ht="15" hidden="false" customHeight="false" outlineLevel="0" collapsed="false">
      <c r="A37" s="125" t="n">
        <v>17.3</v>
      </c>
      <c r="B37" s="131" t="s">
        <v>235</v>
      </c>
      <c r="C37" s="70"/>
      <c r="D37" s="113"/>
      <c r="E37" s="113"/>
    </row>
    <row r="38" customFormat="false" ht="15" hidden="false" customHeight="false" outlineLevel="0" collapsed="false">
      <c r="A38" s="121" t="n">
        <v>18</v>
      </c>
      <c r="B38" s="66" t="s">
        <v>236</v>
      </c>
      <c r="C38" s="70"/>
      <c r="D38" s="112" t="n">
        <f aca="false">+D33+D34</f>
        <v>324912.485225</v>
      </c>
      <c r="E38" s="112" t="n">
        <f aca="false">+E33+E34</f>
        <v>56052.1361599995</v>
      </c>
    </row>
    <row r="39" customFormat="false" ht="15" hidden="false" customHeight="false" outlineLevel="0" collapsed="false">
      <c r="A39" s="121" t="n">
        <v>19</v>
      </c>
      <c r="B39" s="132" t="s">
        <v>237</v>
      </c>
      <c r="C39" s="70"/>
      <c r="D39" s="112"/>
      <c r="E39" s="112"/>
    </row>
    <row r="40" customFormat="false" ht="15" hidden="false" customHeight="false" outlineLevel="0" collapsed="false">
      <c r="A40" s="133" t="n">
        <v>19.1</v>
      </c>
      <c r="B40" s="134" t="s">
        <v>238</v>
      </c>
      <c r="C40" s="135"/>
      <c r="D40" s="112"/>
      <c r="E40" s="112"/>
    </row>
    <row r="41" customFormat="false" ht="15" hidden="false" customHeight="false" outlineLevel="0" collapsed="false">
      <c r="A41" s="136" t="n">
        <v>19.2</v>
      </c>
      <c r="B41" s="134" t="s">
        <v>239</v>
      </c>
      <c r="C41" s="137"/>
      <c r="D41" s="113"/>
      <c r="E41" s="113"/>
    </row>
    <row r="42" customFormat="false" ht="15.75" hidden="false" customHeight="false" outlineLevel="0" collapsed="false">
      <c r="A42" s="138"/>
      <c r="B42" s="139"/>
      <c r="C42" s="140"/>
      <c r="D42" s="141"/>
      <c r="E42" s="141"/>
    </row>
    <row r="43" customFormat="false" ht="15.75" hidden="false" customHeight="false" outlineLevel="0" collapsed="false"/>
    <row r="44" customFormat="false" ht="15.75" hidden="false" customHeight="true" outlineLevel="0" collapsed="false">
      <c r="B44" s="142" t="s">
        <v>240</v>
      </c>
    </row>
    <row r="45" customFormat="false" ht="15.75" hidden="false" customHeight="false" outlineLevel="0" collapsed="false"/>
    <row r="46" customFormat="false" ht="16.5" hidden="false" customHeight="true" outlineLevel="0" collapsed="false">
      <c r="A46" s="143" t="s">
        <v>241</v>
      </c>
      <c r="B46" s="144" t="s">
        <v>242</v>
      </c>
      <c r="C46" s="145" t="s">
        <v>243</v>
      </c>
      <c r="D46" s="110" t="s">
        <v>38</v>
      </c>
      <c r="E46" s="110" t="s">
        <v>39</v>
      </c>
    </row>
    <row r="47" customFormat="false" ht="15" hidden="false" customHeight="false" outlineLevel="0" collapsed="false">
      <c r="A47" s="146"/>
      <c r="B47" s="147" t="s">
        <v>244</v>
      </c>
      <c r="C47" s="148"/>
      <c r="D47" s="149" t="n">
        <f aca="false">+D38</f>
        <v>324912.485225</v>
      </c>
      <c r="E47" s="149" t="n">
        <f aca="false">+E38</f>
        <v>56052.1361599995</v>
      </c>
    </row>
    <row r="48" customFormat="false" ht="15" hidden="false" customHeight="false" outlineLevel="0" collapsed="false">
      <c r="A48" s="146"/>
      <c r="B48" s="150" t="s">
        <v>245</v>
      </c>
      <c r="C48" s="148"/>
      <c r="D48" s="149"/>
      <c r="E48" s="149"/>
    </row>
    <row r="49" customFormat="false" ht="30" hidden="false" customHeight="false" outlineLevel="0" collapsed="false">
      <c r="A49" s="146"/>
      <c r="B49" s="151" t="s">
        <v>246</v>
      </c>
      <c r="C49" s="148"/>
      <c r="D49" s="149"/>
      <c r="E49" s="149"/>
    </row>
    <row r="50" customFormat="false" ht="30" hidden="false" customHeight="false" outlineLevel="0" collapsed="false">
      <c r="A50" s="146"/>
      <c r="B50" s="151" t="s">
        <v>247</v>
      </c>
      <c r="C50" s="148"/>
      <c r="D50" s="149"/>
      <c r="E50" s="149"/>
    </row>
    <row r="51" customFormat="false" ht="30" hidden="false" customHeight="false" outlineLevel="0" collapsed="false">
      <c r="A51" s="146"/>
      <c r="B51" s="151" t="s">
        <v>248</v>
      </c>
      <c r="C51" s="148"/>
      <c r="D51" s="149"/>
      <c r="E51" s="149"/>
    </row>
    <row r="52" customFormat="false" ht="15" hidden="false" customHeight="false" outlineLevel="0" collapsed="false">
      <c r="A52" s="146"/>
      <c r="B52" s="150" t="s">
        <v>249</v>
      </c>
      <c r="C52" s="148"/>
      <c r="D52" s="149"/>
      <c r="E52" s="149"/>
    </row>
    <row r="53" customFormat="false" ht="15" hidden="false" customHeight="false" outlineLevel="0" collapsed="false">
      <c r="A53" s="146"/>
      <c r="B53" s="147" t="s">
        <v>250</v>
      </c>
      <c r="C53" s="148"/>
      <c r="D53" s="149" t="n">
        <f aca="false">SUM(D49:D52)</f>
        <v>0</v>
      </c>
      <c r="E53" s="149" t="n">
        <f aca="false">SUM(E49:E52)</f>
        <v>0</v>
      </c>
    </row>
    <row r="54" customFormat="false" ht="15" hidden="false" customHeight="false" outlineLevel="0" collapsed="false">
      <c r="A54" s="146"/>
      <c r="B54" s="147" t="s">
        <v>251</v>
      </c>
      <c r="C54" s="148"/>
      <c r="D54" s="149" t="n">
        <f aca="false">+D47+D53</f>
        <v>324912.485225</v>
      </c>
      <c r="E54" s="149" t="n">
        <f aca="false">+E47+E53</f>
        <v>56052.1361599995</v>
      </c>
    </row>
    <row r="55" customFormat="false" ht="15" hidden="false" customHeight="false" outlineLevel="0" collapsed="false">
      <c r="A55" s="146"/>
      <c r="B55" s="147" t="s">
        <v>252</v>
      </c>
      <c r="C55" s="148"/>
      <c r="D55" s="152"/>
      <c r="E55" s="152"/>
    </row>
    <row r="56" customFormat="false" ht="15" hidden="false" customHeight="false" outlineLevel="0" collapsed="false">
      <c r="A56" s="146"/>
      <c r="B56" s="150" t="s">
        <v>238</v>
      </c>
      <c r="C56" s="148"/>
      <c r="D56" s="152"/>
      <c r="E56" s="152"/>
    </row>
    <row r="57" customFormat="false" ht="15.75" hidden="false" customHeight="false" outlineLevel="0" collapsed="false">
      <c r="A57" s="153"/>
      <c r="B57" s="154" t="s">
        <v>239</v>
      </c>
      <c r="C57" s="155"/>
      <c r="D57" s="156"/>
      <c r="E57" s="156"/>
    </row>
    <row r="58" customFormat="false" ht="15.75" hidden="false" customHeight="false" outlineLevel="0" collapsed="false"/>
    <row r="59" customFormat="false" ht="15" hidden="false" customHeight="false" outlineLevel="0" collapsed="false">
      <c r="E59" s="157"/>
    </row>
  </sheetData>
  <mergeCells count="1">
    <mergeCell ref="A7:B7"/>
  </mergeCells>
  <printOptions headings="false" gridLines="false" gridLinesSet="true" horizontalCentered="false" verticalCentered="false"/>
  <pageMargins left="0.570138888888889" right="0.170138888888889" top="0.65" bottom="0.170138888888889" header="0.511805555555555" footer="0.511805555555555"/>
  <pageSetup paperSize="1" scale="9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55"/>
  <sheetViews>
    <sheetView showFormulas="false" showGridLines="fals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K44" activeCellId="0" sqref="K44"/>
    </sheetView>
  </sheetViews>
  <sheetFormatPr defaultRowHeight="15" zeroHeight="false" outlineLevelRow="0" outlineLevelCol="0"/>
  <cols>
    <col collapsed="false" customWidth="true" hidden="false" outlineLevel="0" max="1" min="1" style="158" width="5.55"/>
    <col collapsed="false" customWidth="true" hidden="false" outlineLevel="0" max="2" min="2" style="158" width="47.94"/>
    <col collapsed="false" customWidth="true" hidden="false" outlineLevel="0" max="3" min="3" style="159" width="15.27"/>
    <col collapsed="false" customWidth="true" hidden="false" outlineLevel="0" max="4" min="4" style="160" width="12.27"/>
    <col collapsed="false" customWidth="true" hidden="false" outlineLevel="0" max="5" min="5" style="160" width="2.99"/>
    <col collapsed="false" customWidth="true" hidden="false" outlineLevel="0" max="257" min="6" style="158" width="9.13"/>
    <col collapsed="false" customWidth="true" hidden="false" outlineLevel="0" max="1025" min="258" style="0" width="9.13"/>
  </cols>
  <sheetData>
    <row r="1" customFormat="false" ht="15" hidden="false" customHeight="false" outlineLevel="0" collapsed="false">
      <c r="A1" s="90" t="str">
        <f aca="false">+Aktivi!A1</f>
        <v>Riviera Shpk</v>
      </c>
      <c r="B1" s="58"/>
      <c r="C1" s="161"/>
      <c r="D1" s="162"/>
    </row>
    <row r="2" customFormat="false" ht="15" hidden="false" customHeight="false" outlineLevel="0" collapsed="false">
      <c r="A2" s="58" t="str">
        <f aca="false">+Aktivi!A2</f>
        <v>K51503045A</v>
      </c>
      <c r="B2" s="58"/>
      <c r="C2" s="161"/>
      <c r="D2" s="162"/>
    </row>
    <row r="3" customFormat="false" ht="15" hidden="false" customHeight="false" outlineLevel="0" collapsed="false">
      <c r="A3" s="58"/>
      <c r="B3" s="106"/>
      <c r="C3" s="161"/>
      <c r="D3" s="162"/>
    </row>
    <row r="4" customFormat="false" ht="15" hidden="false" customHeight="false" outlineLevel="0" collapsed="false">
      <c r="A4" s="58"/>
      <c r="B4" s="106"/>
      <c r="C4" s="161"/>
      <c r="D4" s="162"/>
    </row>
    <row r="5" customFormat="false" ht="15.75" hidden="false" customHeight="false" outlineLevel="0" collapsed="false">
      <c r="A5" s="59"/>
      <c r="B5" s="61" t="s">
        <v>35</v>
      </c>
      <c r="C5" s="161"/>
      <c r="D5" s="162"/>
    </row>
    <row r="6" customFormat="false" ht="15.75" hidden="false" customHeight="false" outlineLevel="0" collapsed="false">
      <c r="A6" s="163"/>
      <c r="B6" s="164" t="s">
        <v>253</v>
      </c>
      <c r="C6" s="165" t="s">
        <v>254</v>
      </c>
      <c r="D6" s="166" t="s">
        <v>255</v>
      </c>
      <c r="E6" s="167"/>
    </row>
    <row r="7" customFormat="false" ht="15" hidden="false" customHeight="false" outlineLevel="0" collapsed="false">
      <c r="A7" s="168"/>
      <c r="B7" s="169" t="s">
        <v>256</v>
      </c>
      <c r="C7" s="170" t="n">
        <f aca="false">+C8+C9+C12+C13</f>
        <v>-87566.0555000001</v>
      </c>
      <c r="D7" s="171" t="n">
        <v>125655.38</v>
      </c>
      <c r="E7" s="172"/>
    </row>
    <row r="8" customFormat="false" ht="15" hidden="false" customHeight="false" outlineLevel="0" collapsed="false">
      <c r="A8" s="168"/>
      <c r="B8" s="173" t="s">
        <v>257</v>
      </c>
      <c r="C8" s="174" t="n">
        <v>8257624.5</v>
      </c>
      <c r="D8" s="175" t="n">
        <v>8112299.34</v>
      </c>
      <c r="E8" s="176"/>
    </row>
    <row r="9" customFormat="false" ht="26.25" hidden="false" customHeight="false" outlineLevel="0" collapsed="false">
      <c r="A9" s="168"/>
      <c r="B9" s="177" t="s">
        <v>258</v>
      </c>
      <c r="C9" s="174" t="n">
        <v>-8345191.6655</v>
      </c>
      <c r="D9" s="175" t="n">
        <v>-7964665.81</v>
      </c>
      <c r="E9" s="176"/>
    </row>
    <row r="10" customFormat="false" ht="15" hidden="false" customHeight="false" outlineLevel="0" collapsed="false">
      <c r="A10" s="168"/>
      <c r="B10" s="173" t="s">
        <v>259</v>
      </c>
      <c r="C10" s="174"/>
      <c r="D10" s="175"/>
      <c r="E10" s="176"/>
    </row>
    <row r="11" customFormat="false" ht="15" hidden="false" customHeight="false" outlineLevel="0" collapsed="false">
      <c r="A11" s="168"/>
      <c r="B11" s="169" t="s">
        <v>260</v>
      </c>
      <c r="C11" s="174"/>
      <c r="D11" s="175"/>
      <c r="E11" s="176"/>
    </row>
    <row r="12" customFormat="false" ht="15" hidden="false" customHeight="false" outlineLevel="0" collapsed="false">
      <c r="A12" s="168"/>
      <c r="B12" s="173" t="s">
        <v>261</v>
      </c>
      <c r="C12" s="174" t="n">
        <v>1.11</v>
      </c>
      <c r="D12" s="175" t="n">
        <v>2.85</v>
      </c>
      <c r="E12" s="176"/>
    </row>
    <row r="13" customFormat="false" ht="15" hidden="false" customHeight="false" outlineLevel="0" collapsed="false">
      <c r="A13" s="168"/>
      <c r="B13" s="173" t="s">
        <v>262</v>
      </c>
      <c r="C13" s="174" t="n">
        <f aca="false">-'[2]Centro '!$E$29</f>
        <v>-0</v>
      </c>
      <c r="D13" s="175" t="n">
        <v>-21981</v>
      </c>
      <c r="E13" s="176"/>
    </row>
    <row r="14" customFormat="false" ht="26.25" hidden="false" customHeight="false" outlineLevel="0" collapsed="false">
      <c r="A14" s="168"/>
      <c r="B14" s="178" t="s">
        <v>263</v>
      </c>
      <c r="C14" s="174" t="n">
        <f aca="false">+C8+C9+C13+C12</f>
        <v>-87566.0555000001</v>
      </c>
      <c r="D14" s="175" t="n">
        <v>125655.38</v>
      </c>
      <c r="E14" s="176"/>
    </row>
    <row r="15" customFormat="false" ht="26.25" hidden="false" customHeight="false" outlineLevel="0" collapsed="false">
      <c r="A15" s="168"/>
      <c r="B15" s="178" t="s">
        <v>264</v>
      </c>
      <c r="C15" s="170" t="n">
        <f aca="false">+C16+C17+C21</f>
        <v>0</v>
      </c>
      <c r="D15" s="171" t="n">
        <v>0</v>
      </c>
      <c r="E15" s="176"/>
    </row>
    <row r="16" customFormat="false" ht="15" hidden="false" customHeight="false" outlineLevel="0" collapsed="false">
      <c r="A16" s="168"/>
      <c r="B16" s="173" t="s">
        <v>265</v>
      </c>
      <c r="C16" s="174"/>
      <c r="D16" s="175"/>
      <c r="E16" s="176"/>
    </row>
    <row r="17" customFormat="false" ht="15" hidden="false" customHeight="false" outlineLevel="0" collapsed="false">
      <c r="A17" s="168"/>
      <c r="B17" s="173" t="s">
        <v>266</v>
      </c>
      <c r="C17" s="174"/>
      <c r="D17" s="175"/>
      <c r="E17" s="176"/>
    </row>
    <row r="18" customFormat="false" ht="15" hidden="false" customHeight="false" outlineLevel="0" collapsed="false">
      <c r="A18" s="168"/>
      <c r="B18" s="173" t="s">
        <v>267</v>
      </c>
      <c r="C18" s="174"/>
      <c r="D18" s="175"/>
      <c r="E18" s="176"/>
    </row>
    <row r="19" customFormat="false" ht="15" hidden="false" customHeight="false" outlineLevel="0" collapsed="false">
      <c r="A19" s="168"/>
      <c r="B19" s="173" t="s">
        <v>268</v>
      </c>
      <c r="C19" s="174"/>
      <c r="D19" s="175"/>
      <c r="E19" s="176"/>
    </row>
    <row r="20" customFormat="false" ht="15" hidden="false" customHeight="false" outlineLevel="0" collapsed="false">
      <c r="A20" s="168"/>
      <c r="B20" s="173" t="s">
        <v>269</v>
      </c>
      <c r="C20" s="174"/>
      <c r="D20" s="175"/>
      <c r="E20" s="176"/>
    </row>
    <row r="21" customFormat="false" ht="15" hidden="false" customHeight="false" outlineLevel="0" collapsed="false">
      <c r="A21" s="168"/>
      <c r="B21" s="173" t="s">
        <v>270</v>
      </c>
      <c r="C21" s="174"/>
      <c r="D21" s="175"/>
      <c r="E21" s="176"/>
    </row>
    <row r="22" customFormat="false" ht="15" hidden="false" customHeight="false" outlineLevel="0" collapsed="false">
      <c r="A22" s="168"/>
      <c r="B22" s="173" t="s">
        <v>271</v>
      </c>
      <c r="C22" s="174"/>
      <c r="D22" s="175"/>
      <c r="E22" s="172"/>
    </row>
    <row r="23" customFormat="false" ht="26.25" hidden="false" customHeight="false" outlineLevel="0" collapsed="false">
      <c r="A23" s="168"/>
      <c r="B23" s="177" t="s">
        <v>272</v>
      </c>
      <c r="C23" s="174" t="n">
        <f aca="false">SUM(C16:C22)</f>
        <v>0</v>
      </c>
      <c r="D23" s="175" t="n">
        <v>0</v>
      </c>
      <c r="E23" s="176"/>
    </row>
    <row r="24" customFormat="false" ht="26.25" hidden="false" customHeight="false" outlineLevel="0" collapsed="false">
      <c r="A24" s="168"/>
      <c r="B24" s="178" t="s">
        <v>273</v>
      </c>
      <c r="C24" s="170" t="n">
        <f aca="false">+C25+C26+C33+C34</f>
        <v>0</v>
      </c>
      <c r="D24" s="171" t="n">
        <v>0</v>
      </c>
      <c r="E24" s="176"/>
    </row>
    <row r="25" customFormat="false" ht="15" hidden="false" customHeight="false" outlineLevel="0" collapsed="false">
      <c r="A25" s="168"/>
      <c r="B25" s="179" t="s">
        <v>274</v>
      </c>
      <c r="C25" s="174"/>
      <c r="D25" s="175"/>
      <c r="E25" s="176"/>
    </row>
    <row r="26" customFormat="false" ht="15" hidden="false" customHeight="false" outlineLevel="0" collapsed="false">
      <c r="A26" s="168"/>
      <c r="B26" s="179" t="s">
        <v>275</v>
      </c>
      <c r="C26" s="174"/>
      <c r="D26" s="175"/>
      <c r="E26" s="176"/>
    </row>
    <row r="27" customFormat="false" ht="15" hidden="false" customHeight="false" outlineLevel="0" collapsed="false">
      <c r="A27" s="168"/>
      <c r="B27" s="179" t="s">
        <v>276</v>
      </c>
      <c r="C27" s="174"/>
      <c r="D27" s="175"/>
      <c r="E27" s="176"/>
    </row>
    <row r="28" customFormat="false" ht="15" hidden="false" customHeight="false" outlineLevel="0" collapsed="false">
      <c r="A28" s="168"/>
      <c r="B28" s="179" t="s">
        <v>277</v>
      </c>
      <c r="C28" s="174"/>
      <c r="D28" s="175"/>
      <c r="E28" s="176"/>
    </row>
    <row r="29" customFormat="false" ht="15" hidden="false" customHeight="false" outlineLevel="0" collapsed="false">
      <c r="A29" s="168"/>
      <c r="B29" s="179" t="s">
        <v>278</v>
      </c>
      <c r="C29" s="174"/>
      <c r="D29" s="175"/>
      <c r="E29" s="172"/>
    </row>
    <row r="30" customFormat="false" ht="15" hidden="false" customHeight="false" outlineLevel="0" collapsed="false">
      <c r="A30" s="168"/>
      <c r="B30" s="179" t="s">
        <v>279</v>
      </c>
      <c r="C30" s="174"/>
      <c r="D30" s="175"/>
      <c r="E30" s="172"/>
    </row>
    <row r="31" customFormat="false" ht="15" hidden="false" customHeight="false" outlineLevel="0" collapsed="false">
      <c r="A31" s="168"/>
      <c r="B31" s="179" t="s">
        <v>280</v>
      </c>
      <c r="C31" s="174"/>
      <c r="D31" s="175"/>
      <c r="E31" s="180"/>
    </row>
    <row r="32" customFormat="false" ht="15" hidden="false" customHeight="false" outlineLevel="0" collapsed="false">
      <c r="A32" s="168"/>
      <c r="B32" s="179" t="s">
        <v>281</v>
      </c>
      <c r="C32" s="174"/>
      <c r="D32" s="175"/>
    </row>
    <row r="33" customFormat="false" ht="15" hidden="false" customHeight="false" outlineLevel="0" collapsed="false">
      <c r="A33" s="168"/>
      <c r="B33" s="179" t="s">
        <v>261</v>
      </c>
      <c r="C33" s="174"/>
      <c r="D33" s="175"/>
    </row>
    <row r="34" customFormat="false" ht="15" hidden="false" customHeight="false" outlineLevel="0" collapsed="false">
      <c r="A34" s="168"/>
      <c r="B34" s="179" t="s">
        <v>282</v>
      </c>
      <c r="C34" s="174"/>
      <c r="D34" s="175"/>
    </row>
    <row r="35" customFormat="false" ht="15" hidden="false" customHeight="false" outlineLevel="0" collapsed="false">
      <c r="A35" s="168"/>
      <c r="B35" s="169" t="s">
        <v>283</v>
      </c>
      <c r="C35" s="174" t="n">
        <f aca="false">SUM(C25:C34)</f>
        <v>0</v>
      </c>
      <c r="D35" s="175" t="n">
        <v>0</v>
      </c>
    </row>
    <row r="36" customFormat="false" ht="26.25" hidden="false" customHeight="false" outlineLevel="0" collapsed="false">
      <c r="A36" s="168"/>
      <c r="B36" s="178" t="s">
        <v>284</v>
      </c>
      <c r="C36" s="170" t="n">
        <f aca="false">+C35+C14+C23</f>
        <v>-87566.0555000001</v>
      </c>
      <c r="D36" s="171" t="n">
        <f aca="false">+D7+D35+D24</f>
        <v>125655.38</v>
      </c>
    </row>
    <row r="37" customFormat="false" ht="15" hidden="false" customHeight="false" outlineLevel="0" collapsed="false">
      <c r="A37" s="168"/>
      <c r="B37" s="169" t="s">
        <v>285</v>
      </c>
      <c r="C37" s="170" t="n">
        <f aca="false">+Aktivi!E9</f>
        <v>165517.9926</v>
      </c>
      <c r="D37" s="171" t="n">
        <v>37374.2269999972</v>
      </c>
    </row>
    <row r="38" customFormat="false" ht="15" hidden="false" customHeight="false" outlineLevel="0" collapsed="false">
      <c r="A38" s="181"/>
      <c r="B38" s="182" t="s">
        <v>286</v>
      </c>
      <c r="C38" s="183" t="n">
        <f aca="false">-'[2]Centro '!$K$62</f>
        <v>-110.09</v>
      </c>
      <c r="D38" s="184" t="n">
        <v>2488.61</v>
      </c>
    </row>
    <row r="39" customFormat="false" ht="15.75" hidden="false" customHeight="false" outlineLevel="0" collapsed="false">
      <c r="A39" s="185"/>
      <c r="B39" s="186" t="s">
        <v>287</v>
      </c>
      <c r="C39" s="187" t="n">
        <f aca="false">+Aktivi!D9</f>
        <v>77841.8471000008</v>
      </c>
      <c r="D39" s="188" t="n">
        <v>165517.9926</v>
      </c>
    </row>
    <row r="40" customFormat="false" ht="15.75" hidden="false" customHeight="false" outlineLevel="0" collapsed="false">
      <c r="A40" s="189"/>
      <c r="B40" s="189"/>
      <c r="C40" s="161"/>
      <c r="D40" s="162"/>
    </row>
    <row r="41" customFormat="false" ht="15" hidden="false" customHeight="false" outlineLevel="0" collapsed="false">
      <c r="B41" s="160"/>
    </row>
    <row r="42" customFormat="false" ht="15" hidden="false" customHeight="false" outlineLevel="0" collapsed="false">
      <c r="B42" s="160"/>
    </row>
    <row r="43" customFormat="false" ht="15" hidden="false" customHeight="false" outlineLevel="0" collapsed="false">
      <c r="B43" s="160"/>
    </row>
    <row r="45" customFormat="false" ht="15" hidden="false" customHeight="false" outlineLevel="0" collapsed="false">
      <c r="B45" s="160"/>
    </row>
    <row r="46" customFormat="false" ht="15" hidden="false" customHeight="false" outlineLevel="0" collapsed="false">
      <c r="B46" s="160"/>
    </row>
    <row r="47" customFormat="false" ht="15" hidden="false" customHeight="false" outlineLevel="0" collapsed="false">
      <c r="B47" s="160"/>
    </row>
    <row r="48" customFormat="false" ht="15" hidden="false" customHeight="false" outlineLevel="0" collapsed="false">
      <c r="B48" s="160"/>
    </row>
    <row r="49" customFormat="false" ht="15" hidden="false" customHeight="false" outlineLevel="0" collapsed="false">
      <c r="B49" s="160"/>
    </row>
    <row r="51" customFormat="false" ht="15" hidden="false" customHeight="false" outlineLevel="0" collapsed="false">
      <c r="B51" s="160"/>
    </row>
    <row r="52" customFormat="false" ht="15" hidden="false" customHeight="false" outlineLevel="0" collapsed="false">
      <c r="B52" s="160"/>
    </row>
    <row r="53" customFormat="false" ht="15" hidden="false" customHeight="false" outlineLevel="0" collapsed="false">
      <c r="B53" s="160"/>
    </row>
    <row r="54" customFormat="false" ht="15" hidden="false" customHeight="false" outlineLevel="0" collapsed="false">
      <c r="B54" s="160"/>
    </row>
    <row r="55" customFormat="false" ht="15" hidden="false" customHeight="false" outlineLevel="0" collapsed="false">
      <c r="B55" s="160"/>
    </row>
  </sheetData>
  <printOptions headings="false" gridLines="false" gridLinesSet="true" horizontalCentered="false" verticalCentered="false"/>
  <pageMargins left="0.409722222222222" right="0.379861111111111" top="1" bottom="1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50"/>
  <sheetViews>
    <sheetView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K44" activeCellId="0" sqref="K44"/>
    </sheetView>
  </sheetViews>
  <sheetFormatPr defaultRowHeight="15" zeroHeight="false" outlineLevelRow="0" outlineLevelCol="0"/>
  <cols>
    <col collapsed="false" customWidth="true" hidden="false" outlineLevel="0" max="1" min="1" style="158" width="27.67"/>
    <col collapsed="false" customWidth="true" hidden="false" outlineLevel="0" max="2" min="2" style="160" width="9.4"/>
    <col collapsed="false" customWidth="true" hidden="false" outlineLevel="0" max="3" min="3" style="160" width="6.84"/>
    <col collapsed="false" customWidth="true" hidden="false" outlineLevel="0" max="5" min="4" style="160" width="9.13"/>
    <col collapsed="false" customWidth="true" hidden="false" outlineLevel="0" max="6" min="6" style="190" width="10.4"/>
    <col collapsed="false" customWidth="true" hidden="false" outlineLevel="0" max="7" min="7" style="160" width="9.98"/>
    <col collapsed="false" customWidth="true" hidden="false" outlineLevel="0" max="8" min="8" style="160" width="8.69"/>
    <col collapsed="false" customWidth="true" hidden="false" outlineLevel="0" max="9" min="9" style="160" width="8.55"/>
    <col collapsed="false" customWidth="true" hidden="false" outlineLevel="0" max="10" min="10" style="160" width="7.27"/>
    <col collapsed="false" customWidth="true" hidden="false" outlineLevel="0" max="11" min="11" style="160" width="7.84"/>
    <col collapsed="false" customWidth="true" hidden="false" outlineLevel="0" max="12" min="12" style="160" width="8.98"/>
    <col collapsed="false" customWidth="true" hidden="false" outlineLevel="0" max="13" min="13" style="158" width="10.12"/>
    <col collapsed="false" customWidth="true" hidden="false" outlineLevel="0" max="257" min="14" style="158" width="9.13"/>
    <col collapsed="false" customWidth="true" hidden="false" outlineLevel="0" max="1025" min="258" style="0" width="9.13"/>
  </cols>
  <sheetData>
    <row r="1" customFormat="false" ht="15" hidden="false" customHeight="false" outlineLevel="0" collapsed="false">
      <c r="A1" s="191" t="str">
        <f aca="false">+Aktivi!A1</f>
        <v>Riviera Shpk</v>
      </c>
      <c r="B1" s="192"/>
      <c r="C1" s="193"/>
      <c r="D1" s="193"/>
      <c r="E1" s="193"/>
      <c r="F1" s="194"/>
      <c r="G1" s="195"/>
      <c r="H1" s="195"/>
      <c r="I1" s="195"/>
      <c r="J1" s="195"/>
      <c r="K1" s="195"/>
      <c r="L1" s="195"/>
    </row>
    <row r="2" customFormat="false" ht="15" hidden="false" customHeight="false" outlineLevel="0" collapsed="false">
      <c r="A2" s="196" t="str">
        <f aca="false">+Aktivi!A2</f>
        <v>K51503045A</v>
      </c>
      <c r="B2" s="192"/>
      <c r="C2" s="193"/>
      <c r="D2" s="193"/>
      <c r="E2" s="193"/>
      <c r="F2" s="194"/>
      <c r="G2" s="195"/>
      <c r="H2" s="195"/>
      <c r="I2" s="195"/>
      <c r="J2" s="195"/>
      <c r="K2" s="195"/>
      <c r="L2" s="195"/>
    </row>
    <row r="3" customFormat="false" ht="15" hidden="false" customHeight="false" outlineLevel="0" collapsed="false">
      <c r="A3" s="197" t="s">
        <v>35</v>
      </c>
      <c r="B3" s="197"/>
      <c r="C3" s="197"/>
      <c r="D3" s="197"/>
      <c r="E3" s="193"/>
      <c r="F3" s="194"/>
      <c r="G3" s="195"/>
      <c r="H3" s="195"/>
      <c r="I3" s="195"/>
      <c r="J3" s="195"/>
      <c r="K3" s="195"/>
      <c r="L3" s="195"/>
    </row>
    <row r="4" customFormat="false" ht="12.75" hidden="false" customHeight="true" outlineLevel="0" collapsed="false">
      <c r="A4" s="198" t="s">
        <v>288</v>
      </c>
      <c r="B4" s="193"/>
      <c r="C4" s="193"/>
      <c r="D4" s="193"/>
      <c r="E4" s="193"/>
      <c r="F4" s="199"/>
      <c r="G4" s="193"/>
      <c r="H4" s="193"/>
      <c r="I4" s="193"/>
      <c r="J4" s="193"/>
      <c r="K4" s="193"/>
      <c r="L4" s="193"/>
    </row>
    <row r="5" customFormat="false" ht="120" hidden="false" customHeight="true" outlineLevel="0" collapsed="false">
      <c r="A5" s="200"/>
      <c r="B5" s="201" t="s">
        <v>289</v>
      </c>
      <c r="C5" s="202" t="s">
        <v>186</v>
      </c>
      <c r="D5" s="201" t="s">
        <v>290</v>
      </c>
      <c r="E5" s="202" t="s">
        <v>291</v>
      </c>
      <c r="F5" s="201" t="s">
        <v>292</v>
      </c>
      <c r="G5" s="202" t="s">
        <v>190</v>
      </c>
      <c r="H5" s="201" t="s">
        <v>293</v>
      </c>
      <c r="I5" s="202" t="s">
        <v>294</v>
      </c>
      <c r="J5" s="201" t="s">
        <v>295</v>
      </c>
      <c r="K5" s="202" t="s">
        <v>296</v>
      </c>
      <c r="L5" s="203" t="s">
        <v>295</v>
      </c>
    </row>
    <row r="6" customFormat="false" ht="24" hidden="false" customHeight="true" outlineLevel="0" collapsed="false">
      <c r="A6" s="204" t="s">
        <v>297</v>
      </c>
      <c r="B6" s="205" t="n">
        <v>900000</v>
      </c>
      <c r="C6" s="206" t="n">
        <v>0</v>
      </c>
      <c r="D6" s="205" t="n">
        <v>0</v>
      </c>
      <c r="E6" s="206" t="n">
        <v>51569</v>
      </c>
      <c r="F6" s="207" t="n">
        <v>0</v>
      </c>
      <c r="G6" s="206" t="n">
        <v>1621237</v>
      </c>
      <c r="H6" s="205" t="n">
        <v>48833.4083933334</v>
      </c>
      <c r="I6" s="206" t="n">
        <v>0</v>
      </c>
      <c r="J6" s="205" t="n">
        <v>0</v>
      </c>
      <c r="K6" s="206" t="n">
        <v>0</v>
      </c>
      <c r="L6" s="208" t="n">
        <v>2621639.40839333</v>
      </c>
    </row>
    <row r="7" customFormat="false" ht="24" hidden="false" customHeight="true" outlineLevel="0" collapsed="false">
      <c r="A7" s="209" t="s">
        <v>298</v>
      </c>
      <c r="B7" s="210" t="n">
        <v>0</v>
      </c>
      <c r="C7" s="211"/>
      <c r="D7" s="210"/>
      <c r="E7" s="211"/>
      <c r="F7" s="212"/>
      <c r="G7" s="211"/>
      <c r="H7" s="210"/>
      <c r="I7" s="211"/>
      <c r="J7" s="210"/>
      <c r="K7" s="211"/>
      <c r="L7" s="208" t="n">
        <f aca="false">SUM(B7:K7)</f>
        <v>0</v>
      </c>
    </row>
    <row r="8" customFormat="false" ht="29.25" hidden="false" customHeight="true" outlineLevel="0" collapsed="false">
      <c r="A8" s="213" t="s">
        <v>299</v>
      </c>
      <c r="B8" s="205" t="n">
        <f aca="false">SUM(B6:B7)</f>
        <v>900000</v>
      </c>
      <c r="C8" s="205" t="n">
        <f aca="false">SUM(C6:C7)</f>
        <v>0</v>
      </c>
      <c r="D8" s="205" t="n">
        <f aca="false">SUM(D6:D7)</f>
        <v>0</v>
      </c>
      <c r="E8" s="205" t="n">
        <f aca="false">SUM(E6:E7)</f>
        <v>51569</v>
      </c>
      <c r="F8" s="205" t="n">
        <f aca="false">SUM(F6:F7)</f>
        <v>0</v>
      </c>
      <c r="G8" s="205" t="n">
        <f aca="false">SUM(G6:G7)</f>
        <v>1621237</v>
      </c>
      <c r="H8" s="205" t="n">
        <f aca="false">SUM(H6:H7)</f>
        <v>48833.4083933334</v>
      </c>
      <c r="I8" s="205" t="n">
        <f aca="false">SUM(I6:I7)</f>
        <v>0</v>
      </c>
      <c r="J8" s="205" t="n">
        <f aca="false">SUM(J6:J7)</f>
        <v>0</v>
      </c>
      <c r="K8" s="205" t="n">
        <f aca="false">SUM(K6:K7)</f>
        <v>0</v>
      </c>
      <c r="L8" s="214" t="n">
        <f aca="false">SUM(B8:K8)</f>
        <v>2621639.40839333</v>
      </c>
    </row>
    <row r="9" customFormat="false" ht="24" hidden="false" customHeight="false" outlineLevel="0" collapsed="false">
      <c r="A9" s="204" t="s">
        <v>300</v>
      </c>
      <c r="B9" s="210"/>
      <c r="C9" s="211"/>
      <c r="D9" s="210"/>
      <c r="E9" s="211"/>
      <c r="F9" s="212"/>
      <c r="G9" s="211"/>
      <c r="H9" s="210"/>
      <c r="I9" s="211"/>
      <c r="J9" s="210"/>
      <c r="K9" s="211"/>
      <c r="L9" s="208" t="n">
        <f aca="false">SUM(B9:K9)</f>
        <v>0</v>
      </c>
    </row>
    <row r="10" customFormat="false" ht="15" hidden="false" customHeight="false" outlineLevel="0" collapsed="false">
      <c r="A10" s="215" t="s">
        <v>301</v>
      </c>
      <c r="B10" s="210" t="n">
        <v>0</v>
      </c>
      <c r="C10" s="211"/>
      <c r="D10" s="210"/>
      <c r="E10" s="211"/>
      <c r="F10" s="212"/>
      <c r="G10" s="211"/>
      <c r="H10" s="210" t="n">
        <f aca="false">+PASH!E38</f>
        <v>56052.1361599995</v>
      </c>
      <c r="I10" s="211"/>
      <c r="J10" s="210"/>
      <c r="K10" s="211"/>
      <c r="L10" s="208" t="n">
        <f aca="false">SUM(B10:K10)</f>
        <v>56052.1361599995</v>
      </c>
    </row>
    <row r="11" customFormat="false" ht="24.75" hidden="false" customHeight="true" outlineLevel="0" collapsed="false">
      <c r="A11" s="204" t="s">
        <v>302</v>
      </c>
      <c r="B11" s="210"/>
      <c r="C11" s="211"/>
      <c r="D11" s="210"/>
      <c r="E11" s="211"/>
      <c r="F11" s="212"/>
      <c r="G11" s="211"/>
      <c r="H11" s="210" t="n">
        <f aca="false">-B11-F11</f>
        <v>-0</v>
      </c>
      <c r="I11" s="211"/>
      <c r="J11" s="210"/>
      <c r="K11" s="211"/>
      <c r="L11" s="208" t="n">
        <f aca="false">SUM(B11:K11)</f>
        <v>0</v>
      </c>
    </row>
    <row r="12" customFormat="false" ht="26.25" hidden="false" customHeight="true" outlineLevel="0" collapsed="false">
      <c r="A12" s="204" t="s">
        <v>303</v>
      </c>
      <c r="B12" s="210"/>
      <c r="C12" s="211"/>
      <c r="D12" s="210"/>
      <c r="E12" s="211"/>
      <c r="F12" s="212"/>
      <c r="G12" s="211"/>
      <c r="H12" s="210"/>
      <c r="I12" s="211"/>
      <c r="J12" s="210"/>
      <c r="K12" s="211"/>
      <c r="L12" s="208" t="n">
        <f aca="false">SUM(B12:K12)</f>
        <v>0</v>
      </c>
    </row>
    <row r="13" customFormat="false" ht="36.75" hidden="false" customHeight="true" outlineLevel="0" collapsed="false">
      <c r="A13" s="204" t="s">
        <v>304</v>
      </c>
      <c r="B13" s="205"/>
      <c r="C13" s="206"/>
      <c r="D13" s="205"/>
      <c r="E13" s="206"/>
      <c r="F13" s="207" t="n">
        <f aca="false">+F6+F11</f>
        <v>0</v>
      </c>
      <c r="G13" s="206"/>
      <c r="H13" s="205"/>
      <c r="I13" s="206"/>
      <c r="J13" s="205"/>
      <c r="K13" s="206"/>
      <c r="L13" s="208" t="n">
        <f aca="false">SUM(B13:K13)</f>
        <v>0</v>
      </c>
    </row>
    <row r="14" customFormat="false" ht="13.5" hidden="false" customHeight="true" outlineLevel="0" collapsed="false">
      <c r="A14" s="209" t="s">
        <v>305</v>
      </c>
      <c r="B14" s="210"/>
      <c r="C14" s="211"/>
      <c r="D14" s="210"/>
      <c r="E14" s="211"/>
      <c r="F14" s="212"/>
      <c r="G14" s="211"/>
      <c r="H14" s="210"/>
      <c r="I14" s="211"/>
      <c r="J14" s="210"/>
      <c r="K14" s="211"/>
      <c r="L14" s="208" t="n">
        <f aca="false">SUM(B14:K14)</f>
        <v>0</v>
      </c>
    </row>
    <row r="15" customFormat="false" ht="15" hidden="false" customHeight="false" outlineLevel="0" collapsed="false">
      <c r="A15" s="209" t="s">
        <v>282</v>
      </c>
      <c r="B15" s="210" t="n">
        <v>0</v>
      </c>
      <c r="C15" s="211"/>
      <c r="D15" s="210"/>
      <c r="E15" s="211"/>
      <c r="F15" s="212"/>
      <c r="G15" s="211"/>
      <c r="H15" s="210" t="n">
        <v>-48833</v>
      </c>
      <c r="I15" s="211"/>
      <c r="J15" s="210"/>
      <c r="K15" s="211"/>
      <c r="L15" s="208" t="n">
        <f aca="false">SUM(B15:K15)</f>
        <v>-48833</v>
      </c>
    </row>
    <row r="16" customFormat="false" ht="26.25" hidden="false" customHeight="true" outlineLevel="0" collapsed="false">
      <c r="A16" s="204" t="s">
        <v>306</v>
      </c>
      <c r="B16" s="210"/>
      <c r="C16" s="211"/>
      <c r="D16" s="210"/>
      <c r="E16" s="211"/>
      <c r="F16" s="212"/>
      <c r="G16" s="211"/>
      <c r="H16" s="210" t="n">
        <f aca="false">-B16-F16</f>
        <v>-0</v>
      </c>
      <c r="I16" s="211"/>
      <c r="J16" s="210"/>
      <c r="K16" s="211"/>
      <c r="L16" s="208" t="n">
        <f aca="false">SUM(B16:K16)</f>
        <v>0</v>
      </c>
    </row>
    <row r="17" customFormat="false" ht="15" hidden="false" customHeight="false" outlineLevel="0" collapsed="false">
      <c r="A17" s="204"/>
      <c r="B17" s="210"/>
      <c r="C17" s="211"/>
      <c r="D17" s="210"/>
      <c r="E17" s="211"/>
      <c r="F17" s="212"/>
      <c r="G17" s="211"/>
      <c r="H17" s="210"/>
      <c r="I17" s="211"/>
      <c r="J17" s="210"/>
      <c r="K17" s="211"/>
      <c r="L17" s="208" t="n">
        <f aca="false">SUM(B17:K17)</f>
        <v>0</v>
      </c>
    </row>
    <row r="18" customFormat="false" ht="25.5" hidden="false" customHeight="true" outlineLevel="0" collapsed="false">
      <c r="A18" s="204" t="s">
        <v>307</v>
      </c>
      <c r="B18" s="205" t="n">
        <f aca="false">SUM(B8:B17)</f>
        <v>900000</v>
      </c>
      <c r="C18" s="205" t="n">
        <f aca="false">SUM(C8:C17)</f>
        <v>0</v>
      </c>
      <c r="D18" s="205" t="n">
        <f aca="false">SUM(D8:D17)</f>
        <v>0</v>
      </c>
      <c r="E18" s="205" t="n">
        <f aca="false">SUM(E8:E17)</f>
        <v>51569</v>
      </c>
      <c r="F18" s="205" t="n">
        <f aca="false">SUM(F8:F17)</f>
        <v>0</v>
      </c>
      <c r="G18" s="205" t="n">
        <f aca="false">SUM(G8:G17)</f>
        <v>1621237</v>
      </c>
      <c r="H18" s="205" t="n">
        <f aca="false">SUM(H8:H17)</f>
        <v>56052.544553333</v>
      </c>
      <c r="I18" s="205" t="n">
        <f aca="false">SUM(I9:I17)</f>
        <v>0</v>
      </c>
      <c r="J18" s="205" t="n">
        <f aca="false">SUM(J9:J17)</f>
        <v>0</v>
      </c>
      <c r="K18" s="205" t="n">
        <f aca="false">SUM(K9:K17)</f>
        <v>0</v>
      </c>
      <c r="L18" s="214" t="n">
        <f aca="false">SUM(B18:K18)</f>
        <v>2628858.54455333</v>
      </c>
    </row>
    <row r="19" customFormat="false" ht="15" hidden="false" customHeight="false" outlineLevel="0" collapsed="false">
      <c r="A19" s="204"/>
      <c r="B19" s="210"/>
      <c r="C19" s="211"/>
      <c r="D19" s="210"/>
      <c r="E19" s="211"/>
      <c r="F19" s="212"/>
      <c r="G19" s="211"/>
      <c r="H19" s="210"/>
      <c r="I19" s="211"/>
      <c r="J19" s="210"/>
      <c r="K19" s="211"/>
      <c r="L19" s="208" t="n">
        <f aca="false">SUM(B19:K19)</f>
        <v>0</v>
      </c>
      <c r="M19" s="216"/>
    </row>
    <row r="20" customFormat="false" ht="25.5" hidden="false" customHeight="true" outlineLevel="0" collapsed="false">
      <c r="A20" s="204" t="s">
        <v>308</v>
      </c>
      <c r="B20" s="205" t="n">
        <f aca="false">SUM(B18:B19)</f>
        <v>900000</v>
      </c>
      <c r="C20" s="205" t="n">
        <f aca="false">SUM(C18:C19)</f>
        <v>0</v>
      </c>
      <c r="D20" s="205" t="n">
        <f aca="false">SUM(D18:D19)</f>
        <v>0</v>
      </c>
      <c r="E20" s="205" t="n">
        <f aca="false">SUM(E18:E19)</f>
        <v>51569</v>
      </c>
      <c r="F20" s="205" t="n">
        <f aca="false">SUM(F18:F19)</f>
        <v>0</v>
      </c>
      <c r="G20" s="205" t="n">
        <f aca="false">SUM(G18:G19)</f>
        <v>1621237</v>
      </c>
      <c r="H20" s="205" t="n">
        <f aca="false">SUM(H18:H19)</f>
        <v>56052.544553333</v>
      </c>
      <c r="I20" s="206" t="n">
        <v>0</v>
      </c>
      <c r="J20" s="205" t="n">
        <v>0</v>
      </c>
      <c r="K20" s="206" t="n">
        <v>0</v>
      </c>
      <c r="L20" s="208" t="n">
        <f aca="false">SUM(B20:K20)</f>
        <v>2628858.54455333</v>
      </c>
    </row>
    <row r="21" customFormat="false" ht="24.75" hidden="false" customHeight="true" outlineLevel="0" collapsed="false">
      <c r="A21" s="213" t="s">
        <v>303</v>
      </c>
      <c r="B21" s="210"/>
      <c r="C21" s="211"/>
      <c r="D21" s="210"/>
      <c r="E21" s="211"/>
      <c r="F21" s="212"/>
      <c r="G21" s="211"/>
      <c r="H21" s="210"/>
      <c r="I21" s="211"/>
      <c r="J21" s="210"/>
      <c r="K21" s="211"/>
      <c r="L21" s="208" t="n">
        <f aca="false">SUM(B21:K21)</f>
        <v>0</v>
      </c>
    </row>
    <row r="22" customFormat="false" ht="15" hidden="false" customHeight="false" outlineLevel="0" collapsed="false">
      <c r="A22" s="215" t="s">
        <v>301</v>
      </c>
      <c r="B22" s="210"/>
      <c r="C22" s="211"/>
      <c r="D22" s="210"/>
      <c r="E22" s="211"/>
      <c r="F22" s="212"/>
      <c r="G22" s="211"/>
      <c r="H22" s="210" t="n">
        <f aca="false">+PASH!D38</f>
        <v>324912.485225</v>
      </c>
      <c r="I22" s="211"/>
      <c r="J22" s="210"/>
      <c r="K22" s="211"/>
      <c r="L22" s="208" t="n">
        <f aca="false">SUM(B22:K22)</f>
        <v>324912.485225</v>
      </c>
    </row>
    <row r="23" customFormat="false" ht="24.75" hidden="false" customHeight="true" outlineLevel="0" collapsed="false">
      <c r="A23" s="213" t="s">
        <v>302</v>
      </c>
      <c r="B23" s="210"/>
      <c r="C23" s="211"/>
      <c r="D23" s="210"/>
      <c r="E23" s="211"/>
      <c r="F23" s="212"/>
      <c r="G23" s="211"/>
      <c r="H23" s="210"/>
      <c r="I23" s="211"/>
      <c r="J23" s="210"/>
      <c r="K23" s="211"/>
      <c r="L23" s="208" t="n">
        <f aca="false">SUM(B23:K23)</f>
        <v>0</v>
      </c>
    </row>
    <row r="24" customFormat="false" ht="24" hidden="false" customHeight="false" outlineLevel="0" collapsed="false">
      <c r="A24" s="213" t="s">
        <v>300</v>
      </c>
      <c r="B24" s="210"/>
      <c r="C24" s="211"/>
      <c r="D24" s="210"/>
      <c r="E24" s="211"/>
      <c r="F24" s="212"/>
      <c r="G24" s="211"/>
      <c r="H24" s="210"/>
      <c r="I24" s="211"/>
      <c r="J24" s="210"/>
      <c r="K24" s="211"/>
      <c r="L24" s="208" t="n">
        <f aca="false">SUM(B24:K24)</f>
        <v>0</v>
      </c>
    </row>
    <row r="25" customFormat="false" ht="40.5" hidden="false" customHeight="true" outlineLevel="0" collapsed="false">
      <c r="A25" s="213" t="s">
        <v>304</v>
      </c>
      <c r="B25" s="210"/>
      <c r="C25" s="211"/>
      <c r="D25" s="210"/>
      <c r="E25" s="211"/>
      <c r="F25" s="212"/>
      <c r="G25" s="211"/>
      <c r="H25" s="210"/>
      <c r="I25" s="211"/>
      <c r="J25" s="210"/>
      <c r="K25" s="211"/>
      <c r="L25" s="208" t="n">
        <f aca="false">SUM(B25:K25)</f>
        <v>0</v>
      </c>
    </row>
    <row r="26" customFormat="false" ht="16.5" hidden="false" customHeight="true" outlineLevel="0" collapsed="false">
      <c r="A26" s="215" t="s">
        <v>305</v>
      </c>
      <c r="B26" s="210"/>
      <c r="C26" s="211"/>
      <c r="D26" s="210"/>
      <c r="E26" s="211"/>
      <c r="F26" s="212"/>
      <c r="G26" s="211"/>
      <c r="H26" s="210"/>
      <c r="I26" s="211"/>
      <c r="J26" s="210"/>
      <c r="K26" s="211"/>
      <c r="L26" s="208" t="n">
        <f aca="false">SUM(B26:K26)</f>
        <v>0</v>
      </c>
    </row>
    <row r="27" customFormat="false" ht="15" hidden="false" customHeight="false" outlineLevel="0" collapsed="false">
      <c r="A27" s="215" t="s">
        <v>282</v>
      </c>
      <c r="B27" s="210"/>
      <c r="C27" s="211"/>
      <c r="D27" s="210"/>
      <c r="E27" s="211"/>
      <c r="F27" s="212"/>
      <c r="G27" s="211"/>
      <c r="H27" s="210" t="n">
        <v>-56053</v>
      </c>
      <c r="I27" s="211"/>
      <c r="J27" s="210"/>
      <c r="K27" s="211"/>
      <c r="L27" s="208" t="n">
        <f aca="false">SUM(B27:K27)</f>
        <v>-56053</v>
      </c>
    </row>
    <row r="28" customFormat="false" ht="26.25" hidden="false" customHeight="true" outlineLevel="0" collapsed="false">
      <c r="A28" s="213" t="s">
        <v>306</v>
      </c>
      <c r="B28" s="210"/>
      <c r="C28" s="211"/>
      <c r="D28" s="210"/>
      <c r="E28" s="211"/>
      <c r="F28" s="212"/>
      <c r="G28" s="211"/>
      <c r="H28" s="210"/>
      <c r="I28" s="211"/>
      <c r="J28" s="210"/>
      <c r="K28" s="211"/>
      <c r="L28" s="208" t="n">
        <f aca="false">SUM(B28:K28)</f>
        <v>0</v>
      </c>
    </row>
    <row r="29" customFormat="false" ht="24.75" hidden="false" customHeight="false" outlineLevel="0" collapsed="false">
      <c r="A29" s="217" t="s">
        <v>309</v>
      </c>
      <c r="B29" s="218" t="n">
        <f aca="false">SUM(B19:B28)</f>
        <v>900000</v>
      </c>
      <c r="C29" s="218" t="n">
        <f aca="false">SUM(C19:C28)</f>
        <v>0</v>
      </c>
      <c r="D29" s="218" t="n">
        <f aca="false">SUM(D19:D28)</f>
        <v>0</v>
      </c>
      <c r="E29" s="218" t="n">
        <f aca="false">SUM(E19:E28)</f>
        <v>51569</v>
      </c>
      <c r="F29" s="218" t="n">
        <f aca="false">SUM(F19:F28)</f>
        <v>0</v>
      </c>
      <c r="G29" s="218" t="n">
        <f aca="false">SUM(G19:G28)</f>
        <v>1621237</v>
      </c>
      <c r="H29" s="218" t="n">
        <f aca="false">SUM(H19:H28)</f>
        <v>324912.029778333</v>
      </c>
      <c r="I29" s="218" t="n">
        <f aca="false">SUM(I19:I28)</f>
        <v>0</v>
      </c>
      <c r="J29" s="218" t="n">
        <f aca="false">SUM(J19:J28)</f>
        <v>0</v>
      </c>
      <c r="K29" s="218" t="n">
        <f aca="false">SUM(K19:K28)</f>
        <v>0</v>
      </c>
      <c r="L29" s="219" t="n">
        <f aca="false">SUM(B29:K29)</f>
        <v>2897718.02977833</v>
      </c>
    </row>
    <row r="30" customFormat="false" ht="15.75" hidden="false" customHeight="false" outlineLevel="0" collapsed="false">
      <c r="A30" s="220"/>
    </row>
    <row r="31" customFormat="false" ht="15" hidden="false" customHeight="false" outlineLevel="0" collapsed="false">
      <c r="A31" s="220"/>
    </row>
    <row r="32" customFormat="false" ht="15" hidden="false" customHeight="false" outlineLevel="0" collapsed="false">
      <c r="A32" s="220"/>
    </row>
    <row r="33" customFormat="false" ht="15" hidden="false" customHeight="false" outlineLevel="0" collapsed="false">
      <c r="A33" s="220"/>
    </row>
    <row r="34" customFormat="false" ht="15" hidden="false" customHeight="false" outlineLevel="0" collapsed="false">
      <c r="A34" s="220"/>
    </row>
    <row r="35" customFormat="false" ht="15" hidden="false" customHeight="false" outlineLevel="0" collapsed="false">
      <c r="A35" s="220"/>
    </row>
    <row r="36" customFormat="false" ht="15" hidden="false" customHeight="false" outlineLevel="0" collapsed="false">
      <c r="A36" s="220"/>
    </row>
    <row r="37" customFormat="false" ht="15" hidden="false" customHeight="false" outlineLevel="0" collapsed="false">
      <c r="A37" s="220"/>
    </row>
    <row r="38" customFormat="false" ht="15" hidden="false" customHeight="false" outlineLevel="0" collapsed="false">
      <c r="A38" s="220"/>
    </row>
    <row r="39" customFormat="false" ht="15" hidden="false" customHeight="false" outlineLevel="0" collapsed="false">
      <c r="A39" s="220"/>
    </row>
    <row r="40" customFormat="false" ht="15" hidden="false" customHeight="false" outlineLevel="0" collapsed="false">
      <c r="A40" s="220"/>
    </row>
    <row r="41" customFormat="false" ht="15" hidden="false" customHeight="false" outlineLevel="0" collapsed="false">
      <c r="A41" s="220"/>
    </row>
    <row r="42" customFormat="false" ht="15" hidden="false" customHeight="false" outlineLevel="0" collapsed="false">
      <c r="A42" s="220"/>
    </row>
    <row r="43" customFormat="false" ht="15" hidden="false" customHeight="false" outlineLevel="0" collapsed="false">
      <c r="A43" s="220"/>
    </row>
    <row r="44" customFormat="false" ht="15" hidden="false" customHeight="false" outlineLevel="0" collapsed="false">
      <c r="A44" s="220"/>
    </row>
    <row r="45" customFormat="false" ht="15" hidden="false" customHeight="false" outlineLevel="0" collapsed="false">
      <c r="A45" s="220"/>
    </row>
    <row r="46" customFormat="false" ht="15" hidden="false" customHeight="false" outlineLevel="0" collapsed="false">
      <c r="A46" s="220"/>
    </row>
    <row r="47" customFormat="false" ht="15" hidden="false" customHeight="false" outlineLevel="0" collapsed="false">
      <c r="A47" s="220"/>
    </row>
    <row r="48" customFormat="false" ht="15" hidden="false" customHeight="false" outlineLevel="0" collapsed="false">
      <c r="A48" s="220"/>
    </row>
    <row r="49" customFormat="false" ht="15" hidden="false" customHeight="false" outlineLevel="0" collapsed="false">
      <c r="A49" s="220"/>
    </row>
    <row r="50" customFormat="false" ht="15" hidden="false" customHeight="false" outlineLevel="0" collapsed="false">
      <c r="A50" s="220"/>
    </row>
  </sheetData>
  <mergeCells count="1">
    <mergeCell ref="A3:D3"/>
  </mergeCells>
  <printOptions headings="false" gridLines="false" gridLinesSet="true" horizontalCentered="false" verticalCentered="false"/>
  <pageMargins left="0.429861111111111" right="0.170138888888889" top="0.190277777777778" bottom="0.229861111111111" header="0.511805555555555" footer="0.511805555555555"/>
  <pageSetup paperSize="9" scale="8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LibreOffice/6.1.5.1$Linux_X86_64 LibreOffice_project/10$Build-1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2008-10-09T11:35:08Z</dcterms:created>
  <dc:creator>Leta</dc:creator>
  <dc:description/>
  <dc:language>en-US</dc:language>
  <cp:lastModifiedBy>User</cp:lastModifiedBy>
  <cp:lastPrinted>2017-04-01T00:10:52Z</cp:lastPrinted>
  <dcterms:modified xsi:type="dcterms:W3CDTF">2020-03-29T21:51:42Z</dcterms:modified>
  <cp:revision>0</cp:revision>
  <dc:subject/>
  <dc:title/>
</cp:coreProperties>
</file>