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-MEXWOOD\Bilanc 2021\Meteo\qkb\"/>
    </mc:Choice>
  </mc:AlternateContent>
  <xr:revisionPtr revIDLastSave="0" documentId="13_ncr:1_{B0CAC668-4DA0-4C7B-9B8E-97B1F7C996EF}" xr6:coauthVersionLast="45" xr6:coauthVersionMax="45" xr10:uidLastSave="{00000000-0000-0000-0000-000000000000}"/>
  <bookViews>
    <workbookView xWindow="-120" yWindow="-120" windowWidth="29040" windowHeight="15840" xr2:uid="{8BC52B89-0DC2-459C-B0D9-F65B2549B7C9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B26" i="1"/>
  <c r="B21" i="1"/>
  <c r="B20" i="1"/>
  <c r="B16" i="1"/>
  <c r="B15" i="1"/>
  <c r="B14" i="1"/>
  <c r="B13" i="1"/>
  <c r="B12" i="1" s="1"/>
  <c r="B11" i="1"/>
  <c r="B10" i="1"/>
  <c r="B23" i="1" l="1"/>
  <c r="B17" i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<sst xmlns="http://schemas.openxmlformats.org/spreadsheetml/2006/main" count="26" uniqueCount="25">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</sst>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5446-2425-4CBE-8BCA-DBB9ABC680AA}">
  <dimension ref="A1:C28"/>
  <sheetViews>
    <sheetView tabSelected="1" workbookViewId="0">
      <selection activeCell="G12" sqref="G12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x14ac:dyDescent="0.25">
      <c r="A2" s="20" t="s">
        <v>0</v>
      </c>
      <c r="B2" s="2" t="s">
        <v>1</v>
      </c>
      <c r="C2" s="2" t="s">
        <v>1</v>
      </c>
    </row>
    <row r="3" spans="1:3" x14ac:dyDescent="0.25">
      <c r="A3" s="21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</row>
    <row r="6" spans="1:3" x14ac:dyDescent="0.25">
      <c r="A6" s="5" t="s">
        <v>5</v>
      </c>
      <c r="B6" s="6">
        <v>565575554</v>
      </c>
      <c r="C6">
        <v>359315162</v>
      </c>
    </row>
    <row r="7" spans="1:3" x14ac:dyDescent="0.25">
      <c r="A7" s="5" t="s">
        <v>6</v>
      </c>
    </row>
    <row r="8" spans="1:3" x14ac:dyDescent="0.25">
      <c r="A8" s="5" t="s">
        <v>7</v>
      </c>
    </row>
    <row r="9" spans="1:3" x14ac:dyDescent="0.25">
      <c r="A9" s="5" t="s">
        <v>8</v>
      </c>
    </row>
    <row r="10" spans="1:3" x14ac:dyDescent="0.25">
      <c r="A10" s="5" t="s">
        <v>9</v>
      </c>
      <c r="B10" s="7">
        <f>-431386488</f>
        <v>-431386488</v>
      </c>
      <c r="C10">
        <v>-240750690</v>
      </c>
    </row>
    <row r="11" spans="1:3" x14ac:dyDescent="0.25">
      <c r="A11" s="5" t="s">
        <v>10</v>
      </c>
      <c r="B11" s="7">
        <f>-5143044</f>
        <v>-5143044</v>
      </c>
      <c r="C11">
        <v>-3000000</v>
      </c>
    </row>
    <row r="12" spans="1:3" x14ac:dyDescent="0.25">
      <c r="A12" s="5" t="s">
        <v>11</v>
      </c>
      <c r="B12" s="8">
        <f>SUM(B13:B14)</f>
        <v>-35617373</v>
      </c>
      <c r="C12" s="8">
        <v>-28231300</v>
      </c>
    </row>
    <row r="13" spans="1:3" x14ac:dyDescent="0.25">
      <c r="A13" s="9" t="s">
        <v>12</v>
      </c>
      <c r="B13" s="7">
        <f>-30560235</f>
        <v>-30560235</v>
      </c>
      <c r="C13">
        <v>-24158601</v>
      </c>
    </row>
    <row r="14" spans="1:3" x14ac:dyDescent="0.25">
      <c r="A14" s="9" t="s">
        <v>13</v>
      </c>
      <c r="B14" s="7">
        <f>-5057138</f>
        <v>-5057138</v>
      </c>
      <c r="C14">
        <v>-4072699</v>
      </c>
    </row>
    <row r="15" spans="1:3" x14ac:dyDescent="0.25">
      <c r="A15" s="5" t="s">
        <v>14</v>
      </c>
      <c r="B15" s="10">
        <f>-13035118</f>
        <v>-13035118</v>
      </c>
      <c r="C15">
        <v>-7747932</v>
      </c>
    </row>
    <row r="16" spans="1:3" x14ac:dyDescent="0.25">
      <c r="A16" s="5" t="s">
        <v>15</v>
      </c>
      <c r="B16" s="10">
        <f>-10000000</f>
        <v>-10000000</v>
      </c>
      <c r="C16">
        <v>-12000000</v>
      </c>
    </row>
    <row r="17" spans="1:3" x14ac:dyDescent="0.25">
      <c r="A17" s="11" t="s">
        <v>16</v>
      </c>
      <c r="B17" s="12">
        <f>SUM(B6:B12,B15:B16)</f>
        <v>70393531</v>
      </c>
      <c r="C17" s="12">
        <v>67585240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</row>
    <row r="20" spans="1:3" x14ac:dyDescent="0.25">
      <c r="A20" s="7" t="s">
        <v>18</v>
      </c>
      <c r="B20" s="11">
        <f>-215996</f>
        <v>-215996</v>
      </c>
      <c r="C20">
        <v>-1283330</v>
      </c>
    </row>
    <row r="21" spans="1:3" x14ac:dyDescent="0.25">
      <c r="A21" s="5" t="s">
        <v>19</v>
      </c>
      <c r="B21" s="7">
        <f>-1299454</f>
        <v>-1299454</v>
      </c>
      <c r="C21">
        <v>-2011177</v>
      </c>
    </row>
    <row r="22" spans="1:3" x14ac:dyDescent="0.25">
      <c r="A22" s="5" t="s">
        <v>20</v>
      </c>
      <c r="B22" s="7">
        <f>-353036-2746075</f>
        <v>-3099111</v>
      </c>
      <c r="C22">
        <v>-3718169</v>
      </c>
    </row>
    <row r="23" spans="1:3" x14ac:dyDescent="0.25">
      <c r="A23" s="13" t="s">
        <v>21</v>
      </c>
      <c r="B23" s="12">
        <f>SUM(B20:B22)</f>
        <v>-4614561</v>
      </c>
      <c r="C23" s="12">
        <v>-7012676</v>
      </c>
    </row>
    <row r="24" spans="1:3" x14ac:dyDescent="0.25">
      <c r="A24" s="16"/>
      <c r="B24" s="17"/>
    </row>
    <row r="25" spans="1:3" ht="15.75" thickBot="1" x14ac:dyDescent="0.3">
      <c r="A25" s="16" t="s">
        <v>22</v>
      </c>
      <c r="B25" s="18">
        <f>B17+B23</f>
        <v>65778970</v>
      </c>
      <c r="C25" s="18">
        <v>60572564</v>
      </c>
    </row>
    <row r="26" spans="1:3" x14ac:dyDescent="0.25">
      <c r="A26" s="17" t="s">
        <v>23</v>
      </c>
      <c r="B26" s="6">
        <f>-9919801</f>
        <v>-9919801</v>
      </c>
      <c r="C26">
        <v>-9096784</v>
      </c>
    </row>
    <row r="27" spans="1:3" ht="15.75" thickBot="1" x14ac:dyDescent="0.3">
      <c r="A27" s="16" t="s">
        <v>24</v>
      </c>
      <c r="B27" s="19">
        <f>SUM(B25:B26)+1</f>
        <v>55859170</v>
      </c>
      <c r="C27" s="19">
        <v>51475781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</dc:creator>
  <cp:lastModifiedBy>besa</cp:lastModifiedBy>
  <dcterms:created xsi:type="dcterms:W3CDTF">2021-07-21T15:00:01Z</dcterms:created>
  <dcterms:modified xsi:type="dcterms:W3CDTF">2022-07-30T14:01:14Z</dcterms:modified>
</cp:coreProperties>
</file>