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na.allajbej\Desktop\QKR - PF 2023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2" i="18" l="1"/>
  <c r="B21" i="18"/>
  <c r="D69" i="18"/>
  <c r="D67" i="18"/>
  <c r="D59" i="18"/>
  <c r="D22" i="18"/>
  <c r="D21" i="18"/>
  <c r="D28" i="18" s="1"/>
  <c r="D30" i="18" s="1"/>
  <c r="D35" i="18" s="1"/>
  <c r="D50" i="18" s="1"/>
  <c r="D19" i="18"/>
  <c r="D71" i="18" l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<sst xmlns="http://schemas.openxmlformats.org/spreadsheetml/2006/main" count="418" uniqueCount="271">
  <si>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</si>
  <si>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</si>
  <si>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</si>
  <si>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</si>
  <si>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</si>
  <si>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</si>
  <si>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</si>
  <si>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</si>
  <si>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</si>
  <si>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</si>
  <si>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</si>
  <si>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</si>
  <si>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</si>
  <si>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</si>
  <si>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</si>
  <si>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</si>
  <si>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</si>
  <si>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</si>
  <si>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</si>
  <si>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</si>
  <si>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</si>
  <si>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</si>
  <si>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</si>
  <si>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</si>
  <si>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</si>
  <si>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</si>
  <si>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</si>
  <si>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</si>
  <si>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</si>
  <si>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</si>
  <si>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</si>
  <si>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</si>
  <si>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</si>
  <si>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</si>
  <si>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</si>
  <si>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</si>
  <si>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</si>
  <si>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</si>
  <si>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</si>
  <si>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</si>
  <si>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</si>
  <si>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</si>
  <si>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</si>
  <si>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</si>
  <si>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</si>
  <si>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</si>
  <si>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</si>
  <si>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</si>
  <si>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</si>
  <si>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</si>
  <si>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</si>
  <si>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</si>
  <si>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</si>
  <si>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</si>
  <si>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</si>
  <si>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</si>
  <si>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</si>
  <si>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</si>
  <si>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</si>
  <si>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</si>
  <si>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</si>
  <si>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</si>
  <si>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</si>
  <si>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</si>
  <si>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</si>
  <si>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</si>
  <si>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</si>
  <si>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</si>
  <si>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</si>
  <si>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</si>
  <si>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</si>
  <si>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</si>
  <si>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</si>
  <si>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</si>
  <si>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</si>
  <si>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</si>
  <si>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</si>
  <si>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</si>
  <si>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</si>
  <si>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</si>
  <si>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</si>
  <si>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</si>
  <si>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</si>
  <si>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</si>
  <si>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</si>
  <si>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</si>
  <si>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</si>
  <si>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</si>
  <si>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</si>
  <si>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</si>
  <si>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</si>
  <si>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</si>
  <si>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</si>
  <si>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</si>
  <si>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</si>
  <si>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</si>
  <si>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</si>
  <si>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</si>
  <si>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</si>
  <si>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</si>
  <si>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</si>
  <si>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</si>
  <si>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</si>
  <si>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</si>
  <si>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</si>
  <si>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</si>
  <si>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</si>
  <si>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</si>
  <si>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</si>
  <si>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</si>
  <si>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</si>
  <si>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</si>
  <si>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</si>
  <si>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</si>
  <si>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</si>
  <si>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</si>
  <si>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</si>
  <si>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</si>
  <si>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</si>
  <si>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</si>
  <si>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</si>
  <si>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</si>
  <si>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</si>
  <si>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</si>
  <si>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</si>
  <si>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</si>
  <si>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</si>
  <si>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</si>
  <si>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</si>
  <si>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</si>
  <si>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</si>
  <si>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</si>
  <si>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</si>
  <si>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</si>
  <si>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</si>
  <si>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</si>
  <si>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</si>
  <si>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</si>
  <si>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</si>
  <si>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</si>
  <si>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</si>
  <si>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</si>
  <si>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</si>
  <si>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</si>
  <si>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</si>
  <si>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</si>
  <si>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</si>
  <si>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</si>
  <si>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</si>
  <si>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</si>
  <si>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</si>
  <si>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</si>
  <si>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</si>
  <si>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</si>
  <si>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</si>
  <si>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</si>
  <si>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</si>
  <si>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</si>
  <si>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</si>
  <si>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</si>
  <si>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</si>
  <si>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</si>
  <si>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</si>
  <si>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</si>
  <si>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</si>
  <si>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</si>
  <si>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</si>
  <si>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</si>
  <si>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</si>
  <si>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</si>
  <si>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</si>
  <si>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</si>
  <si>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</si>
  <si>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</si>
  <si>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</si>
  <si>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</si>
  <si>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</si>
  <si>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</si>
  <si>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</si>
  <si>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</si>
  <si>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</si>
  <si>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</si>
  <si>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</si>
  <si>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</si>
  <si>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</si>
  <si>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</si>
  <si>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</si>
  <si>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</si>
  <si>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</si>
  <si>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</si>
  <si>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</si>
  <si>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</si>
  <si>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</si>
  <si>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</si>
  <si>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</si>
  <si>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</si>
  <si>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</si>
  <si>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</si>
  <si>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</si>
  <si>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</si>
  <si>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</si>
  <si>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</si>
  <si>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</si>
  <si>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</si>
  <si>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</si>
  <si>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</si>
  <si>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</si>
  <si>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</si>
  <si>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</si>
  <si>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</si>
  <si>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</si>
  <si>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</si>
  <si>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</si>
  <si>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</si>
  <si>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</si>
  <si>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</si>
  <si>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</si>
  <si>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</si>
  <si>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</si>
  <si>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</si>
  <si>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</si>
  <si>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</si>
  <si>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</si>
  <si>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</si>
  <si>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</si>
  <si>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</si>
  <si>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</si>
  <si>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</si>
  <si>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</si>
  <si>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</si>
  <si>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</si>
  <si>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</si>
  <si>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</si>
  <si>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</si>
  <si>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</si>
  <si>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</si>
  <si>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</si>
  <si>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</si>
  <si>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</si>
  <si>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</si>
  <si>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</si>
  <si>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</si>
  <si>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</si>
  <si>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</si>
  <si>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</si>
  <si>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</si>
  <si>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</si>
  <si>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</si>
  <si>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</si>
  <si>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</si>
  <si>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</si>
  <si>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</si>
  <si>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</si>
  <si>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</si>
  <si>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</si>
  <si>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</si>
  <si>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</si>
  <si>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</si>
  <si>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</si>
  <si>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</si>
  <si>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</si>
  <si>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</si>
  <si>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</si>
  <si>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</si>
  <si>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</si>
  <si>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(Tatim I shtyre)</t>
    </r>
  </si>
  <si>
    <t>Ujesjelles Kanalizime Tirane sha</t>
  </si>
  <si>
    <t>L72320033P</t>
  </si>
  <si>
    <t>Mije 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</si>
  <si>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te pergjithshme dhe administrative)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</si>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</sst>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workbookViewId="0">
      <selection activeCell="B58" sqref="B5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270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4313183</v>
      </c>
      <c r="C10" s="44"/>
      <c r="D10" s="50">
        <v>4470067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159829</v>
      </c>
      <c r="C16" s="44"/>
      <c r="D16" s="50">
        <v>220903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-716986</v>
      </c>
      <c r="C18" s="44"/>
      <c r="D18" s="50">
        <v>-1113434</v>
      </c>
      <c r="E18" s="43"/>
      <c r="F18" s="36"/>
    </row>
    <row r="19" spans="1:6">
      <c r="A19" s="52" t="s">
        <v>228</v>
      </c>
      <c r="B19" s="50">
        <v>-640857</v>
      </c>
      <c r="C19" s="44"/>
      <c r="D19" s="50">
        <f>-491383-1998</f>
        <v>-493381</v>
      </c>
      <c r="E19" s="43"/>
      <c r="F19" s="36"/>
    </row>
    <row r="20" spans="1:6">
      <c r="A20" s="52" t="s">
        <v>229</v>
      </c>
      <c r="B20" s="50">
        <v>-1357797</v>
      </c>
      <c r="C20" s="44"/>
      <c r="D20" s="50">
        <v>-1251302</v>
      </c>
      <c r="E20" s="43"/>
      <c r="F20" s="36"/>
    </row>
    <row r="21" spans="1:6">
      <c r="A21" s="52" t="s">
        <v>230</v>
      </c>
      <c r="B21" s="50">
        <f>-214650+21484+522877</f>
        <v>329711</v>
      </c>
      <c r="C21" s="44"/>
      <c r="D21" s="50">
        <f>-178701+300217</f>
        <v>121516</v>
      </c>
      <c r="E21" s="43"/>
      <c r="F21" s="36"/>
    </row>
    <row r="22" spans="1:6">
      <c r="A22" s="52" t="s">
        <v>231</v>
      </c>
      <c r="B22" s="50">
        <f>-228814-21006+6293</f>
        <v>-243527</v>
      </c>
      <c r="C22" s="44"/>
      <c r="D22" s="50">
        <f>-79877-39281-9982</f>
        <v>-129140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-547830</v>
      </c>
      <c r="C27" s="44"/>
      <c r="D27" s="50">
        <v>-565934</v>
      </c>
      <c r="E27" s="43"/>
      <c r="F27" s="36"/>
    </row>
    <row r="28" spans="1:6" ht="15" customHeight="1">
      <c r="A28" s="53" t="s">
        <v>217</v>
      </c>
      <c r="B28" s="57">
        <f>SUM(B10:B22,B24:B27)</f>
        <v>1295726</v>
      </c>
      <c r="C28" s="44"/>
      <c r="D28" s="57">
        <f>SUM(D10:D22,D24:D27)</f>
        <v>1259295</v>
      </c>
      <c r="E28" s="43"/>
      <c r="F28" s="36"/>
    </row>
    <row r="29" spans="1:6" ht="15" customHeight="1">
      <c r="A29" s="52" t="s">
        <v>26</v>
      </c>
      <c r="B29" s="50">
        <v>-282193</v>
      </c>
      <c r="C29" s="44"/>
      <c r="D29" s="50">
        <v>-264699</v>
      </c>
      <c r="E29" s="43"/>
      <c r="F29" s="36"/>
    </row>
    <row r="30" spans="1:6" ht="15" customHeight="1">
      <c r="A30" s="53" t="s">
        <v>235</v>
      </c>
      <c r="B30" s="57">
        <f>SUM(B28:B29)</f>
        <v>1013533</v>
      </c>
      <c r="C30" s="45"/>
      <c r="D30" s="57">
        <f>SUM(D28:D29)</f>
        <v>994596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65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1013533</v>
      </c>
      <c r="C35" s="48"/>
      <c r="D35" s="58">
        <f>D30+D33</f>
        <v>994596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1013533</v>
      </c>
      <c r="D50" s="59">
        <f>D35</f>
        <v>994596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265</v>
      </c>
      <c r="B57" s="50">
        <v>34830</v>
      </c>
      <c r="C57" s="44"/>
      <c r="D57" s="50">
        <v>-16056</v>
      </c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34830</v>
      </c>
      <c r="D59" s="59">
        <f>SUM(D55:D58)</f>
        <v>-16056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34830</v>
      </c>
      <c r="D69" s="59">
        <f>SUM(D59,D67)</f>
        <v>-16056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1048363</v>
      </c>
      <c r="D71" s="60">
        <f>D69+D50</f>
        <v>978540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Allajbej</cp:lastModifiedBy>
  <cp:lastPrinted>2016-10-03T09:59:38Z</cp:lastPrinted>
  <dcterms:created xsi:type="dcterms:W3CDTF">2012-01-19T09:31:29Z</dcterms:created>
  <dcterms:modified xsi:type="dcterms:W3CDTF">2024-07-11T14:16:50Z</dcterms:modified>
</cp:coreProperties>
</file>