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START CO SHPK\QKB\"/>
    </mc:Choice>
  </mc:AlternateContent>
  <xr:revisionPtr revIDLastSave="0" documentId="13_ncr:1_{0F8EA521-1E30-4CE7-A972-10A9B7282558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5" i="18" l="1"/>
  <c r="B65" i="18"/>
  <c r="B42" i="18"/>
  <c r="D55" i="18" l="1"/>
  <c r="B55" i="18"/>
  <c r="D42" i="18"/>
  <c r="B47" i="18"/>
  <c r="D47" i="18" l="1"/>
  <c r="D57" i="18" s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<sst xmlns="http://schemas.openxmlformats.org/spreadsheetml/2006/main" count="414" uniqueCount="271">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</sst>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center"/>
    </xf>
    <xf numFmtId="37" fontId="175" fillId="0" borderId="0" xfId="3506" applyNumberFormat="1" applyFont="1" applyAlignment="1">
      <alignment horizontal="center" vertical="center"/>
    </xf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27493937</v>
          </cell>
        </row>
        <row r="106">
          <cell r="B106">
            <v>-15780605</v>
          </cell>
          <cell r="D106">
            <v>36770950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showGridLines="0" tabSelected="1" topLeftCell="A40" workbookViewId="0">
      <selection activeCell="F53" sqref="F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17.855468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512925825</v>
      </c>
      <c r="C10" s="52"/>
      <c r="D10" s="64">
        <v>255481065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6390832</v>
      </c>
      <c r="C16" s="52"/>
      <c r="D16" s="64"/>
      <c r="E16" s="51"/>
      <c r="F16" s="42"/>
    </row>
    <row r="17" spans="1:6">
      <c r="A17" s="45" t="s">
        <v>218</v>
      </c>
      <c r="B17" s="64">
        <v>1088050</v>
      </c>
      <c r="C17" s="52"/>
      <c r="D17" s="64">
        <v>2899804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-344318526</v>
      </c>
      <c r="C19" s="52"/>
      <c r="D19" s="64">
        <v>-150697168</v>
      </c>
      <c r="E19" s="51"/>
      <c r="F19" s="42"/>
    </row>
    <row r="20" spans="1:6">
      <c r="A20" s="63" t="s">
        <v>247</v>
      </c>
      <c r="B20" s="64">
        <v>-167713511</v>
      </c>
      <c r="C20" s="52"/>
      <c r="D20" s="64">
        <v>-36258331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-12861826</v>
      </c>
      <c r="C22" s="52"/>
      <c r="D22" s="64">
        <v>-6858154</v>
      </c>
      <c r="E22" s="51"/>
      <c r="F22" s="42"/>
    </row>
    <row r="23" spans="1:6">
      <c r="A23" s="63" t="s">
        <v>249</v>
      </c>
      <c r="B23" s="64">
        <v>-2147925</v>
      </c>
      <c r="C23" s="52"/>
      <c r="D23" s="64">
        <v>-1138566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-5280981</v>
      </c>
      <c r="C26" s="52"/>
      <c r="D26" s="64">
        <v>-6623259</v>
      </c>
      <c r="E26" s="51"/>
      <c r="F26" s="42"/>
    </row>
    <row r="27" spans="1:6">
      <c r="A27" s="45" t="s">
        <v>221</v>
      </c>
      <c r="B27" s="64">
        <v>-735365</v>
      </c>
      <c r="C27" s="52"/>
      <c r="D27" s="64">
        <v>-3963820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-3122965</v>
      </c>
      <c r="C38" s="52"/>
      <c r="D38" s="64">
        <v>-4835171</v>
      </c>
      <c r="E38" s="51"/>
      <c r="F38" s="42"/>
    </row>
    <row r="39" spans="1:6">
      <c r="A39" s="63" t="s">
        <v>256</v>
      </c>
      <c r="B39" s="64">
        <v>-4213</v>
      </c>
      <c r="C39" s="52"/>
      <c r="D39" s="64">
        <v>-4046961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-15780605</v>
      </c>
      <c r="C42" s="55"/>
      <c r="D42" s="54">
        <f>SUM(D9:D41)</f>
        <v>43959439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-7188489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-15780605</v>
      </c>
      <c r="C47" s="58"/>
      <c r="D47" s="67">
        <f>SUM(D42:D46)</f>
        <v>36770950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244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246</v>
      </c>
      <c r="B57" s="76">
        <f>B47+B55</f>
        <v>-15780605</v>
      </c>
      <c r="C57" s="77"/>
      <c r="D57" s="76">
        <f>D47+D55</f>
        <v>36770950</v>
      </c>
      <c r="E57" s="60"/>
      <c r="F57" s="86"/>
      <c r="G57" s="87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85"/>
      <c r="C62" s="39"/>
      <c r="D62" s="85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8">
        <f>B57-'[1]1-Pasqyra e Pozicioni Financiar'!$B$106</f>
        <v>0</v>
      </c>
      <c r="C65" s="36"/>
      <c r="D65" s="88">
        <f>D57-'[1]1-Pasqyra e Pozicioni Financiar'!$D$106</f>
        <v>0</v>
      </c>
      <c r="E65" s="62"/>
      <c r="F65" s="36"/>
    </row>
    <row r="71" spans="1:6">
      <c r="B71" s="84"/>
      <c r="C71" s="84"/>
      <c r="D71" s="8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2022-07-26T10:14:20Z</dcterms:modified>
</cp:coreProperties>
</file>