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ACCOUNTING\QKB\QKB 2023\"/>
    </mc:Choice>
  </mc:AlternateContent>
  <xr:revisionPtr revIDLastSave="0" documentId="13_ncr:1_{BFC46325-2A2C-4EAE-8C68-B4C047E5972C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BANK" sheetId="22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_xlnm._FilterDatabase">#REF!</definedName>
    <definedName name="Beg_Bal">#REF!</definedName>
    <definedName name="bilanci">#REF!</definedName>
    <definedName name="Cum_Int">#REF!</definedName>
    <definedName name="Data">#REF!</definedName>
    <definedName name="_xlnm.Database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tatusi_Kredise">#REF!</definedName>
    <definedName name="Total_Interest">#REF!</definedName>
    <definedName name="Total_Pay">#REF!</definedName>
    <definedName name="Values_Entered">IF(Loan_Amount*Interest_Rate*Loan_Years*Loan_Start&gt;0,1,0)</definedName>
    <definedName name="XS014562443">'[1]T-Securities_Trade 2001'!$F$5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  <definedName name="П1">'[2]Граница-спрямо премиите 2006'!$B$45</definedName>
    <definedName name="П2">'[2]Граница-спрямо премиите 2006'!$B$48</definedName>
    <definedName name="ПП">'[2]Граница-спрямо премиите 2006'!$B$2</definedName>
    <definedName name="ППкрай">'[2]Граница-спрямо премиите 2006'!$B$8</definedName>
    <definedName name="ППначало">'[2]Граница-спрямо премиите 2006'!$B$5</definedName>
    <definedName name="ППркрай11">'[2]Граница-спрямо премиите 2006'!$B$19</definedName>
    <definedName name="ППркрай12">'[2]Граница-спрямо премиите 2006'!$B$30</definedName>
    <definedName name="ППркрай13">'[2]Граница-спрямо премиите 2006'!$B$41</definedName>
    <definedName name="ППрначало11">'[2]Граница-спрямо премиите 2006'!$B$16</definedName>
    <definedName name="ППрначало12">'[2]Граница-спрямо премиите 2006'!$B$27</definedName>
    <definedName name="ППрначало13">'[2]Граница-спрямо премиите 2006'!$B$38</definedName>
    <definedName name="Пр11">'[2]Граница-спрямо премиите 2006'!$B$13</definedName>
    <definedName name="Пр12">'[2]Граница-спрямо премиите 2006'!$B$24</definedName>
    <definedName name="Пр13">'[2]Граница-спрямо премиите 2006'!$B$35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2" i="22" l="1"/>
  <c r="D64" i="22" s="1"/>
  <c r="B62" i="22"/>
  <c r="B64" i="22" s="1"/>
  <c r="D54" i="22" l="1"/>
  <c r="B54" i="22"/>
  <c r="D13" i="22" l="1"/>
  <c r="B13" i="22" l="1"/>
  <c r="D10" i="22"/>
  <c r="D19" i="22" s="1"/>
  <c r="B10" i="22"/>
  <c r="D26" i="22" l="1"/>
  <c r="D28" i="22" s="1"/>
  <c r="D44" i="22" s="1"/>
  <c r="D66" i="22" s="1"/>
  <c r="B19" i="22"/>
  <c r="B26" i="22" l="1"/>
  <c r="B28" i="22" s="1"/>
  <c r="B44" i="22" s="1"/>
  <c r="B66" i="22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<sst xmlns="http://schemas.openxmlformats.org/spreadsheetml/2006/main" count="407" uniqueCount="259">
  <si>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</si>
  <si>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</si>
  <si>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</si>
  <si>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</si>
  <si>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</si>
  <si>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</si>
  <si>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</si>
  <si>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</si>
  <si>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</si>
  <si>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</si>
  <si>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</si>
  <si>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</si>
  <si>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</si>
  <si>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</si>
  <si>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</si>
  <si>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</si>
  <si>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</si>
  <si>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</si>
  <si>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</si>
  <si>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</si>
  <si>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</si>
  <si>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</si>
  <si>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</si>
  <si>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</si>
  <si>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</si>
  <si>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</si>
  <si>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</si>
  <si>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</si>
  <si>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</si>
  <si>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</si>
  <si>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</si>
  <si>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</si>
  <si>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</si>
  <si>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</si>
  <si>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</si>
  <si>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</si>
  <si>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</si>
  <si>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</si>
  <si>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</si>
  <si>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</si>
  <si>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</si>
  <si>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</si>
  <si>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</si>
  <si>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</si>
  <si>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</si>
  <si>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</si>
  <si>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</si>
  <si>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</si>
  <si>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</si>
  <si>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</si>
  <si>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</si>
  <si>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</si>
  <si>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</si>
  <si>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</si>
  <si>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</si>
  <si>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</si>
  <si>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</si>
  <si>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</si>
  <si>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</si>
  <si>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</si>
  <si>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</si>
  <si>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</si>
  <si>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</si>
  <si>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</si>
  <si>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</si>
  <si>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</si>
  <si>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</si>
  <si>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</si>
  <si>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</si>
  <si>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</si>
  <si>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</si>
  <si>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</si>
  <si>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</si>
  <si>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</si>
  <si>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</si>
  <si>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</si>
  <si>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</si>
  <si>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</si>
  <si>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</si>
  <si>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</si>
  <si>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</si>
  <si>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</si>
  <si>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</si>
  <si>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</si>
  <si>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</si>
  <si>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</si>
  <si>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</si>
  <si>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</si>
  <si>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</si>
  <si>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</si>
  <si>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</si>
  <si>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</si>
  <si>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</si>
  <si>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</si>
  <si>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</si>
  <si>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</si>
  <si>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</si>
  <si>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</si>
  <si>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</si>
  <si>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</si>
  <si>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</si>
  <si>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</si>
  <si>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</si>
  <si>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</si>
  <si>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</si>
  <si>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</si>
  <si>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</si>
  <si>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</si>
  <si>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</si>
  <si>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</si>
  <si>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</si>
  <si>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</si>
  <si>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</si>
  <si>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</si>
  <si>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</si>
  <si>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</si>
  <si>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</si>
  <si>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</si>
  <si>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</si>
  <si>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</si>
  <si>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</si>
  <si>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</si>
  <si>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</si>
  <si>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</si>
  <si>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</si>
  <si>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</si>
  <si>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</si>
  <si>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</si>
  <si>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</si>
  <si>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</si>
  <si>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</si>
  <si>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</si>
  <si>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</si>
  <si>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</si>
  <si>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</si>
  <si>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</si>
  <si>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</si>
  <si>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</si>
  <si>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</si>
  <si>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</si>
  <si>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</si>
  <si>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</si>
  <si>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</si>
  <si>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</si>
  <si>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</si>
  <si>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</si>
  <si>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</si>
  <si>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</si>
  <si>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</si>
  <si>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</si>
  <si>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</si>
  <si>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</si>
  <si>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</si>
  <si>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</si>
  <si>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</si>
  <si>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</si>
  <si>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</si>
  <si>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</si>
  <si>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</si>
  <si>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</si>
  <si>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</si>
  <si>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</si>
  <si>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</si>
  <si>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</si>
  <si>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</si>
  <si>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</si>
  <si>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</si>
  <si>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</si>
  <si>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</si>
  <si>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</si>
  <si>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</si>
  <si>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</si>
  <si>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</si>
  <si>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</si>
  <si>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</si>
  <si>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</si>
  <si>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</si>
  <si>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</si>
  <si>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</si>
  <si>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</si>
  <si>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</si>
  <si>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</si>
  <si>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</si>
  <si>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</si>
  <si>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</si>
  <si>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</si>
  <si>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</si>
  <si>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</si>
  <si>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</si>
  <si>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</si>
  <si>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</si>
  <si>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</si>
  <si>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</si>
  <si>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</si>
  <si>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</si>
  <si>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</si>
  <si>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</si>
  <si>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</si>
  <si>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</si>
  <si>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</si>
  <si>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</si>
  <si>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</si>
  <si>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</si>
  <si>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</si>
  <si>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</si>
  <si>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</si>
  <si>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</si>
  <si>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</si>
  <si>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</si>
  <si>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</si>
  <si>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</si>
  <si>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</si>
  <si>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</si>
  <si>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</si>
  <si>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</si>
  <si>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</si>
  <si>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</si>
  <si>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</si>
  <si>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</si>
  <si>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</si>
  <si>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</si>
  <si>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</si>
  <si>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</si>
  <si>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</si>
  <si>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</si>
  <si>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</si>
  <si>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</si>
  <si>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</si>
  <si>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</si>
  <si>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</si>
  <si>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</si>
  <si>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</si>
  <si>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</si>
  <si>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</si>
  <si>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</si>
  <si>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</si>
  <si>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</si>
  <si>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</si>
  <si>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</si>
  <si>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</si>
  <si>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</si>
  <si>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</si>
  <si>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</si>
  <si>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</si>
  <si>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</si>
  <si>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</si>
  <si>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</si>
  <si>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</si>
  <si>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</si>
  <si>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</si>
  <si>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</si>
  <si>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</si>
  <si>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</si>
  <si>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</si>
  <si>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</si>
  <si>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Mije Lek</t>
  </si>
  <si>
    <t>Banka e Parë e Investimeve-Albania/ First Investment Bank- Albania</t>
  </si>
  <si>
    <t>K72014801J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</si>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</sst>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[$-409]dd\-mmm\-yy;@"/>
    <numFmt numFmtId="186" formatCode="_(* #,##0.0_);_(* \(#,##0.0\);_(* &quot;-&quot;??_);_(@_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  <font>
      <sz val="10"/>
      <name val="Arial"/>
    </font>
    <font>
      <sz val="10"/>
      <name val="Arial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  <xf numFmtId="185" fontId="187" fillId="0" borderId="0"/>
    <xf numFmtId="43" fontId="188" fillId="0" borderId="0" applyFont="0" applyFill="0" applyBorder="0" applyAlignment="0" applyProtection="0"/>
    <xf numFmtId="9" fontId="188" fillId="0" borderId="0" applyFont="0" applyFill="0" applyBorder="0" applyAlignment="0" applyProtection="0"/>
    <xf numFmtId="186" fontId="188" fillId="0" borderId="0" applyFont="0" applyFill="0" applyBorder="0" applyAlignment="0" applyProtection="0"/>
    <xf numFmtId="185" fontId="188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37" fontId="176" fillId="0" borderId="25" xfId="6592" applyNumberFormat="1" applyFont="1" applyBorder="1" applyAlignment="1">
      <alignment wrapText="1"/>
    </xf>
    <xf numFmtId="0" fontId="179" fillId="62" borderId="0" xfId="6592" applyFont="1" applyFill="1" applyAlignment="1">
      <alignment wrapText="1"/>
    </xf>
    <xf numFmtId="0" fontId="186" fillId="0" borderId="0" xfId="0" applyFont="1"/>
    <xf numFmtId="0" fontId="177" fillId="0" borderId="0" xfId="0" applyFont="1" applyAlignment="1">
      <alignment horizontal="center" vertical="center"/>
    </xf>
    <xf numFmtId="37" fontId="175" fillId="0" borderId="0" xfId="0" applyNumberFormat="1" applyFont="1"/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 5" xfId="6597" xr:uid="{0C85DEB3-D415-46C0-B51F-E5380EF27ACA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595" xr:uid="{0D18CC31-03CE-4970-81AF-854A6C9BB5B9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2 7" xfId="6598" xr:uid="{54184FEB-F214-45D9-AB50-A8E1BD7C08D8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4" xfId="6594" xr:uid="{7AC40A43-6E2D-4B2A-A331-12A5401D4DEB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16" xfId="6596" xr:uid="{CDDE66F2-2DF2-46BF-A4D8-DAB7B44EB75F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51.abv.bg/MAX/limitaccess/Portfol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51.abv.bg/Documents%20and%20Settings/dtaskova/Local%20Settings/Temporary%20Internet%20Files/Content.IE5/8V76H9DQ/2006-Annual-G.B.1.3%20-%20Solvency%20Margin-31-12-2006%20-%20II%20ver%20-%2005.02.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lstrad_Old"/>
      <sheetName val="Bulstrad"/>
      <sheetName val="CashFlow Doverie"/>
      <sheetName val="Portfolio Doverie"/>
      <sheetName val="CashFlow BPOD"/>
      <sheetName val="Portfolio BPOD"/>
      <sheetName val="T-Securities_Trade 2001"/>
      <sheetName val="Forex"/>
      <sheetName val="T-Securities_Trade Auction"/>
      <sheetName val="REPO-DEPO"/>
      <sheetName val="T-Securities_Trade 2001 (2)"/>
      <sheetName val="FP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">
          <cell r="F5">
            <v>37447</v>
          </cell>
        </row>
      </sheetData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ехн"/>
      <sheetName val="ГБ.1.3-Rumi"/>
      <sheetName val="ГБ.1.3"/>
      <sheetName val="Граница-спрямо премиите 2006"/>
      <sheetName val="Граница-спрямо щетите 2006 "/>
    </sheetNames>
    <sheetDataSet>
      <sheetData sheetId="0"/>
      <sheetData sheetId="1"/>
      <sheetData sheetId="2"/>
      <sheetData sheetId="3" refreshError="1">
        <row r="2">
          <cell r="B2">
            <v>140885</v>
          </cell>
        </row>
        <row r="5">
          <cell r="B5">
            <v>50669</v>
          </cell>
        </row>
        <row r="8">
          <cell r="B8">
            <v>43946</v>
          </cell>
        </row>
        <row r="13">
          <cell r="B13">
            <v>3837</v>
          </cell>
        </row>
        <row r="16">
          <cell r="B16">
            <v>863</v>
          </cell>
        </row>
        <row r="19">
          <cell r="B19">
            <v>746</v>
          </cell>
        </row>
        <row r="24">
          <cell r="B24">
            <v>1631</v>
          </cell>
        </row>
        <row r="27">
          <cell r="B27">
            <v>271</v>
          </cell>
        </row>
        <row r="30">
          <cell r="B30">
            <v>229</v>
          </cell>
        </row>
        <row r="35">
          <cell r="B35">
            <v>3403</v>
          </cell>
        </row>
        <row r="38">
          <cell r="B38">
            <v>1648</v>
          </cell>
        </row>
        <row r="41">
          <cell r="B41">
            <v>1316</v>
          </cell>
        </row>
        <row r="45">
          <cell r="B45">
            <v>145320.5</v>
          </cell>
        </row>
        <row r="48">
          <cell r="B48">
            <v>152289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zoomScaleNormal="100" workbookViewId="0">
      <selection activeCell="A68" sqref="A68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6.710937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258</v>
      </c>
    </row>
    <row r="2" spans="1:6">
      <c r="A2" s="38" t="s">
        <v>256</v>
      </c>
    </row>
    <row r="3" spans="1:6">
      <c r="A3" s="38" t="s">
        <v>257</v>
      </c>
    </row>
    <row r="4" spans="1:6">
      <c r="A4" s="37" t="s">
        <v>255</v>
      </c>
      <c r="B4" s="34"/>
      <c r="C4" s="34"/>
      <c r="D4" s="34"/>
      <c r="E4" s="34"/>
      <c r="F4" s="34"/>
    </row>
    <row r="5" spans="1:6">
      <c r="A5" s="55" t="s">
        <v>254</v>
      </c>
      <c r="B5" s="35" t="s">
        <v>211</v>
      </c>
      <c r="C5" s="35"/>
      <c r="D5" s="35" t="s">
        <v>211</v>
      </c>
      <c r="E5" s="35"/>
      <c r="F5" s="34"/>
    </row>
    <row r="6" spans="1:6">
      <c r="A6" s="36"/>
      <c r="B6" s="56">
        <v>2023</v>
      </c>
      <c r="C6" s="56"/>
      <c r="D6" s="56">
        <v>2022</v>
      </c>
      <c r="E6" s="35"/>
      <c r="F6" s="34"/>
    </row>
    <row r="7" spans="1:6">
      <c r="A7" s="46"/>
      <c r="B7" s="36"/>
      <c r="C7" s="36"/>
      <c r="D7" s="36"/>
      <c r="E7" s="36"/>
      <c r="F7" s="34"/>
    </row>
    <row r="8" spans="1:6">
      <c r="A8" s="44" t="s">
        <v>240</v>
      </c>
      <c r="B8" s="42">
        <v>2740902</v>
      </c>
      <c r="C8" s="40"/>
      <c r="D8" s="42">
        <v>1938415</v>
      </c>
      <c r="E8" s="39"/>
      <c r="F8" s="34"/>
    </row>
    <row r="9" spans="1:6">
      <c r="A9" s="44" t="s">
        <v>239</v>
      </c>
      <c r="B9" s="42">
        <v>-644202</v>
      </c>
      <c r="C9" s="40"/>
      <c r="D9" s="42">
        <v>-406051</v>
      </c>
      <c r="E9" s="39"/>
      <c r="F9" s="34"/>
    </row>
    <row r="10" spans="1:6">
      <c r="A10" s="45" t="s">
        <v>251</v>
      </c>
      <c r="B10" s="53">
        <f>SUM(B8:B9)</f>
        <v>2096700</v>
      </c>
      <c r="C10" s="45"/>
      <c r="D10" s="53">
        <f>SUM(D8:D9)</f>
        <v>1532364</v>
      </c>
      <c r="E10" s="39"/>
      <c r="F10" s="34"/>
    </row>
    <row r="11" spans="1:6">
      <c r="A11" s="44" t="s">
        <v>241</v>
      </c>
      <c r="B11" s="42">
        <v>663179</v>
      </c>
      <c r="C11" s="40"/>
      <c r="D11" s="42">
        <v>518930</v>
      </c>
      <c r="E11" s="39"/>
      <c r="F11" s="34"/>
    </row>
    <row r="12" spans="1:6">
      <c r="A12" s="44" t="s">
        <v>242</v>
      </c>
      <c r="B12" s="42">
        <v>-183057</v>
      </c>
      <c r="C12" s="40"/>
      <c r="D12" s="42">
        <v>-89574</v>
      </c>
      <c r="E12" s="39"/>
      <c r="F12" s="34"/>
    </row>
    <row r="13" spans="1:6">
      <c r="A13" s="45" t="s">
        <v>250</v>
      </c>
      <c r="B13" s="53">
        <f>SUM(B11:B12)</f>
        <v>480122</v>
      </c>
      <c r="C13" s="44"/>
      <c r="D13" s="53">
        <f>SUM(D11:D12)</f>
        <v>429356</v>
      </c>
      <c r="E13" s="39"/>
      <c r="F13" s="34"/>
    </row>
    <row r="14" spans="1:6">
      <c r="A14" s="44" t="s">
        <v>243</v>
      </c>
      <c r="B14" s="42">
        <v>51176</v>
      </c>
      <c r="C14" s="40"/>
      <c r="D14" s="42">
        <v>10701</v>
      </c>
      <c r="E14" s="39"/>
      <c r="F14" s="34"/>
    </row>
    <row r="15" spans="1:6">
      <c r="A15" s="44" t="s">
        <v>244</v>
      </c>
      <c r="B15" s="42"/>
      <c r="C15" s="40"/>
      <c r="D15" s="42"/>
      <c r="E15" s="39"/>
      <c r="F15" s="34"/>
    </row>
    <row r="16" spans="1:6">
      <c r="A16" s="44" t="s">
        <v>210</v>
      </c>
      <c r="B16" s="42">
        <v>28433</v>
      </c>
      <c r="C16" s="40"/>
      <c r="D16" s="42">
        <v>6731</v>
      </c>
      <c r="E16" s="39"/>
      <c r="F16" s="34"/>
    </row>
    <row r="17" spans="1:6">
      <c r="A17" s="44" t="s">
        <v>245</v>
      </c>
      <c r="B17" s="42"/>
      <c r="C17" s="40"/>
      <c r="D17" s="42"/>
      <c r="E17" s="39"/>
      <c r="F17" s="34"/>
    </row>
    <row r="18" spans="1:6">
      <c r="A18" s="54" t="s">
        <v>212</v>
      </c>
      <c r="B18" s="42"/>
      <c r="C18" s="40"/>
      <c r="D18" s="42"/>
      <c r="E18" s="39"/>
      <c r="F18" s="34"/>
    </row>
    <row r="19" spans="1:6">
      <c r="A19" s="45" t="s">
        <v>252</v>
      </c>
      <c r="B19" s="53">
        <f>SUM(B13,B10,B14:B17)</f>
        <v>2656431</v>
      </c>
      <c r="C19" s="45"/>
      <c r="D19" s="53">
        <f>SUM(D13,D10,D14:D17)</f>
        <v>1979152</v>
      </c>
      <c r="E19" s="39"/>
      <c r="F19" s="34"/>
    </row>
    <row r="20" spans="1:6">
      <c r="A20" s="44" t="s">
        <v>246</v>
      </c>
      <c r="B20" s="42"/>
      <c r="C20" s="40"/>
      <c r="D20" s="42"/>
      <c r="E20" s="39"/>
      <c r="F20" s="34"/>
    </row>
    <row r="21" spans="1:6">
      <c r="A21" s="44" t="s">
        <v>247</v>
      </c>
      <c r="B21" s="42">
        <v>-406962</v>
      </c>
      <c r="C21" s="40"/>
      <c r="D21" s="42">
        <v>-272349</v>
      </c>
      <c r="E21" s="39"/>
      <c r="F21" s="34"/>
    </row>
    <row r="22" spans="1:6">
      <c r="A22" s="44" t="s">
        <v>220</v>
      </c>
      <c r="B22" s="42">
        <v>-538616</v>
      </c>
      <c r="C22" s="40"/>
      <c r="D22" s="42">
        <v>-427963</v>
      </c>
      <c r="E22" s="39"/>
      <c r="F22" s="34"/>
    </row>
    <row r="23" spans="1:6">
      <c r="A23" s="44" t="s">
        <v>248</v>
      </c>
      <c r="B23" s="42">
        <v>-135058</v>
      </c>
      <c r="C23" s="40"/>
      <c r="D23" s="42">
        <v>-125015</v>
      </c>
      <c r="E23" s="39"/>
      <c r="F23" s="34"/>
    </row>
    <row r="24" spans="1:6">
      <c r="A24" s="44" t="s">
        <v>221</v>
      </c>
      <c r="B24" s="42">
        <v>-341440</v>
      </c>
      <c r="C24" s="40"/>
      <c r="D24" s="42">
        <v>-129318</v>
      </c>
      <c r="E24" s="39"/>
      <c r="F24" s="57"/>
    </row>
    <row r="25" spans="1:6">
      <c r="A25" s="54" t="s">
        <v>212</v>
      </c>
      <c r="B25" s="42"/>
      <c r="C25" s="40"/>
      <c r="D25" s="42"/>
      <c r="E25" s="39"/>
      <c r="F25" s="34"/>
    </row>
    <row r="26" spans="1:6">
      <c r="A26" s="45" t="s">
        <v>213</v>
      </c>
      <c r="B26" s="53">
        <f>SUM(B19:B24)</f>
        <v>1234355</v>
      </c>
      <c r="C26" s="44"/>
      <c r="D26" s="53">
        <f>SUM(D19:D24)</f>
        <v>1024507</v>
      </c>
      <c r="E26" s="39"/>
      <c r="F26" s="34"/>
    </row>
    <row r="27" spans="1:6">
      <c r="A27" s="44" t="s">
        <v>26</v>
      </c>
      <c r="B27" s="42">
        <v>-174895</v>
      </c>
      <c r="C27" s="40"/>
      <c r="D27" s="42">
        <v>-145358</v>
      </c>
      <c r="E27" s="39"/>
      <c r="F27" s="34"/>
    </row>
    <row r="28" spans="1:6" ht="15" customHeight="1" thickBot="1">
      <c r="A28" s="45" t="s">
        <v>253</v>
      </c>
      <c r="B28" s="49">
        <f>SUM(B26:B27)</f>
        <v>1059460</v>
      </c>
      <c r="C28" s="40"/>
      <c r="D28" s="49">
        <f>SUM(D26:D27)</f>
        <v>879149</v>
      </c>
      <c r="E28" s="39"/>
      <c r="F28" s="34"/>
    </row>
    <row r="29" spans="1:6" ht="15" customHeight="1" thickTop="1">
      <c r="A29" s="44"/>
      <c r="B29" s="44"/>
      <c r="C29" s="44"/>
      <c r="D29" s="44"/>
      <c r="E29" s="44"/>
      <c r="F29" s="34"/>
    </row>
    <row r="30" spans="1:6">
      <c r="A30" s="45" t="s">
        <v>222</v>
      </c>
      <c r="B30" s="45"/>
      <c r="C30" s="45"/>
      <c r="D30" s="45"/>
      <c r="E30" s="39"/>
      <c r="F30" s="34"/>
    </row>
    <row r="31" spans="1:6">
      <c r="A31" s="44" t="s">
        <v>223</v>
      </c>
      <c r="B31" s="42"/>
      <c r="C31" s="40"/>
      <c r="D31" s="42"/>
      <c r="E31" s="39"/>
      <c r="F31" s="34"/>
    </row>
    <row r="32" spans="1:6">
      <c r="A32" s="44" t="s">
        <v>224</v>
      </c>
      <c r="B32" s="42"/>
      <c r="C32" s="40"/>
      <c r="D32" s="42"/>
      <c r="E32" s="39"/>
      <c r="F32" s="34"/>
    </row>
    <row r="33" spans="1:6">
      <c r="A33" s="44"/>
      <c r="B33" s="48"/>
      <c r="C33" s="48"/>
      <c r="D33" s="48"/>
      <c r="E33" s="39"/>
      <c r="F33" s="34"/>
    </row>
    <row r="34" spans="1:6">
      <c r="A34" s="45" t="s">
        <v>225</v>
      </c>
      <c r="B34" s="34"/>
      <c r="C34" s="34"/>
      <c r="D34" s="34"/>
      <c r="E34" s="41"/>
      <c r="F34" s="34"/>
    </row>
    <row r="35" spans="1:6">
      <c r="A35" s="44" t="s">
        <v>226</v>
      </c>
      <c r="B35" s="41"/>
      <c r="C35" s="41"/>
      <c r="D35" s="41"/>
      <c r="E35" s="41"/>
      <c r="F35" s="34"/>
    </row>
    <row r="36" spans="1:6">
      <c r="A36" s="47" t="s">
        <v>227</v>
      </c>
      <c r="B36" s="42"/>
      <c r="C36" s="40"/>
      <c r="D36" s="42"/>
      <c r="E36" s="39"/>
      <c r="F36" s="34"/>
    </row>
    <row r="37" spans="1:6">
      <c r="A37" s="47" t="s">
        <v>228</v>
      </c>
      <c r="B37" s="42"/>
      <c r="C37" s="40"/>
      <c r="D37" s="42"/>
      <c r="E37" s="39"/>
      <c r="F37" s="34"/>
    </row>
    <row r="38" spans="1:6">
      <c r="A38" s="48"/>
      <c r="B38" s="48"/>
      <c r="C38" s="48"/>
      <c r="D38" s="48"/>
      <c r="E38" s="39"/>
      <c r="F38" s="34"/>
    </row>
    <row r="39" spans="1:6">
      <c r="A39" s="44" t="s">
        <v>229</v>
      </c>
      <c r="B39" s="34"/>
      <c r="C39" s="34"/>
      <c r="D39" s="34"/>
      <c r="E39" s="41"/>
      <c r="F39" s="34"/>
    </row>
    <row r="40" spans="1:6">
      <c r="A40" s="47" t="s">
        <v>227</v>
      </c>
      <c r="B40" s="42"/>
      <c r="C40" s="40"/>
      <c r="D40" s="42"/>
      <c r="E40" s="34"/>
      <c r="F40" s="34"/>
    </row>
    <row r="41" spans="1:6">
      <c r="A41" s="47" t="s">
        <v>228</v>
      </c>
      <c r="B41" s="42"/>
      <c r="C41" s="40"/>
      <c r="D41" s="42"/>
      <c r="E41" s="34"/>
      <c r="F41" s="34"/>
    </row>
    <row r="42" spans="1:6">
      <c r="B42" s="34"/>
      <c r="C42" s="34"/>
      <c r="D42" s="34"/>
      <c r="E42" s="34"/>
    </row>
    <row r="44" spans="1:6">
      <c r="A44" s="45" t="s">
        <v>230</v>
      </c>
      <c r="B44" s="50">
        <f>B28</f>
        <v>1059460</v>
      </c>
      <c r="D44" s="50">
        <f>D28</f>
        <v>879149</v>
      </c>
    </row>
    <row r="45" spans="1:6" s="33" customFormat="1">
      <c r="A45" s="45"/>
    </row>
    <row r="46" spans="1:6" s="33" customFormat="1">
      <c r="A46" s="46" t="s">
        <v>219</v>
      </c>
    </row>
    <row r="47" spans="1:6" s="33" customFormat="1">
      <c r="A47" s="45"/>
    </row>
    <row r="48" spans="1:6" s="33" customFormat="1">
      <c r="A48" s="45" t="s">
        <v>231</v>
      </c>
    </row>
    <row r="49" spans="1:4" s="33" customFormat="1">
      <c r="A49" s="44" t="s">
        <v>232</v>
      </c>
      <c r="B49" s="42"/>
      <c r="C49" s="40"/>
      <c r="D49" s="42"/>
    </row>
    <row r="50" spans="1:4" s="33" customFormat="1">
      <c r="A50" s="44" t="s">
        <v>216</v>
      </c>
      <c r="B50" s="42"/>
      <c r="C50" s="40"/>
      <c r="D50" s="42"/>
    </row>
    <row r="51" spans="1:4" s="33" customFormat="1">
      <c r="A51" s="44" t="s">
        <v>249</v>
      </c>
      <c r="B51" s="42"/>
      <c r="C51" s="40"/>
      <c r="D51" s="42"/>
    </row>
    <row r="52" spans="1:4" s="33" customFormat="1">
      <c r="A52" s="54" t="s">
        <v>212</v>
      </c>
      <c r="B52" s="42"/>
      <c r="C52" s="40"/>
      <c r="D52" s="42"/>
    </row>
    <row r="53" spans="1:4" s="33" customFormat="1">
      <c r="A53" s="44" t="s">
        <v>233</v>
      </c>
      <c r="B53" s="42"/>
      <c r="C53" s="40"/>
      <c r="D53" s="42"/>
    </row>
    <row r="54" spans="1:4" s="33" customFormat="1">
      <c r="A54" s="45" t="s">
        <v>218</v>
      </c>
      <c r="B54" s="50">
        <f>SUM(B49:B53)</f>
        <v>0</v>
      </c>
      <c r="D54" s="50">
        <f>SUM(D49:D53)</f>
        <v>0</v>
      </c>
    </row>
    <row r="55" spans="1:4" s="33" customFormat="1">
      <c r="A55" s="43"/>
    </row>
    <row r="56" spans="1:4" s="33" customFormat="1">
      <c r="A56" s="45" t="s">
        <v>234</v>
      </c>
    </row>
    <row r="57" spans="1:4" s="33" customFormat="1">
      <c r="A57" s="44" t="s">
        <v>214</v>
      </c>
      <c r="B57" s="42"/>
      <c r="C57" s="40"/>
      <c r="D57" s="42"/>
    </row>
    <row r="58" spans="1:4" s="33" customFormat="1">
      <c r="A58" s="44" t="s">
        <v>215</v>
      </c>
      <c r="B58" s="42">
        <v>112688</v>
      </c>
      <c r="C58" s="40"/>
      <c r="D58" s="42">
        <v>-306656</v>
      </c>
    </row>
    <row r="59" spans="1:4" s="33" customFormat="1">
      <c r="A59" s="44" t="s">
        <v>235</v>
      </c>
      <c r="B59" s="42"/>
      <c r="C59" s="40"/>
      <c r="D59" s="42"/>
    </row>
    <row r="60" spans="1:4" s="33" customFormat="1">
      <c r="A60" s="54" t="s">
        <v>212</v>
      </c>
      <c r="B60" s="42"/>
      <c r="C60" s="40"/>
      <c r="D60" s="42"/>
    </row>
    <row r="61" spans="1:4" s="33" customFormat="1">
      <c r="A61" s="44" t="s">
        <v>236</v>
      </c>
      <c r="B61" s="42"/>
      <c r="C61" s="40"/>
      <c r="D61" s="42"/>
    </row>
    <row r="62" spans="1:4" s="33" customFormat="1">
      <c r="A62" s="45" t="s">
        <v>218</v>
      </c>
      <c r="B62" s="50">
        <f>SUM(B57:B61)</f>
        <v>112688</v>
      </c>
      <c r="D62" s="50">
        <f>SUM(D57:D61)</f>
        <v>-306656</v>
      </c>
    </row>
    <row r="63" spans="1:4" s="33" customFormat="1">
      <c r="A63" s="43"/>
    </row>
    <row r="64" spans="1:4" s="33" customFormat="1">
      <c r="A64" s="45" t="s">
        <v>237</v>
      </c>
      <c r="B64" s="50">
        <f>B54+B62</f>
        <v>112688</v>
      </c>
      <c r="D64" s="50">
        <f>D54+D62</f>
        <v>-306656</v>
      </c>
    </row>
    <row r="65" spans="1:4" s="33" customFormat="1">
      <c r="A65" s="43"/>
      <c r="B65" s="50"/>
      <c r="D65" s="50"/>
    </row>
    <row r="66" spans="1:4" s="33" customFormat="1" ht="15.75" thickBot="1">
      <c r="A66" s="45" t="s">
        <v>238</v>
      </c>
      <c r="B66" s="51">
        <f>B64+B44</f>
        <v>1172148</v>
      </c>
      <c r="D66" s="51">
        <f>D64+D44</f>
        <v>572493</v>
      </c>
    </row>
    <row r="67" spans="1:4" s="33" customFormat="1" ht="15.75" thickTop="1">
      <c r="A67" s="44"/>
    </row>
    <row r="68" spans="1:4" s="33" customFormat="1">
      <c r="A68" s="46" t="s">
        <v>217</v>
      </c>
    </row>
    <row r="69" spans="1:4" s="33" customFormat="1">
      <c r="A69" s="44" t="s">
        <v>223</v>
      </c>
      <c r="B69" s="52"/>
      <c r="D69" s="52"/>
    </row>
    <row r="70" spans="1:4" s="33" customFormat="1">
      <c r="A70" s="44" t="s">
        <v>224</v>
      </c>
      <c r="B70" s="52"/>
      <c r="D70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FD96AB-3657-433F-891B-885323950D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09BCA1-8C35-4EC6-A119-8457E7F185B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285E30D-3728-405B-9EF2-C133B9AD84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BANK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Manuela Pojana</cp:lastModifiedBy>
  <cp:lastPrinted>2016-10-03T09:59:38Z</cp:lastPrinted>
  <dcterms:created xsi:type="dcterms:W3CDTF">2012-01-19T09:31:29Z</dcterms:created>
  <dcterms:modified xsi:type="dcterms:W3CDTF">2024-06-21T08:17:16Z</dcterms:modified>
</cp:coreProperties>
</file>