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://sharepoint2016.domain.local/spar/dfinancee/Shared Documents/FINANCE/01. Accounting/03. Pasqyrat Financiare/Viti 2023/Deklarime Fiskale/Deklarime QKB/"/>
    </mc:Choice>
  </mc:AlternateContent>
  <xr:revisionPtr revIDLastSave="0" documentId="13_ncr:1_{E5CD7777-46AB-45EF-8A38-719B3D426F66}" xr6:coauthVersionLast="47" xr6:coauthVersionMax="47" xr10:uidLastSave="{00000000-0000-0000-0000-000000000000}"/>
  <bookViews>
    <workbookView xWindow="-120" yWindow="-120" windowWidth="29040" windowHeight="15720" xr2:uid="{7657308C-3D55-4C03-A79F-5901523A6430}"/>
  </bookViews>
  <sheets>
    <sheet name="1 - Pasqyra e Perform. (natyra)" sheetId="1" r:id="rId1"/>
  </sheets>
  <externalReferences>
    <externalReference r:id="rId2"/>
    <externalReference r:id="rId3"/>
  </externalReferences>
  <definedNames>
    <definedName name="an">[1]Notes!$D$167</definedName>
    <definedName name="AS2DocOpenMode" hidden="1">"AS2DocumentEdit"</definedName>
    <definedName name="Header_Row" hidden="1">ROW('[2]Amortization Table'!$A$11:$IU$11)</definedName>
    <definedName name="Interest_Rate" hidden="1">'[2]Amortization Table'!$E$5</definedName>
    <definedName name="Loan_Amount" hidden="1">'[2]Amortization Table'!$E$4</definedName>
    <definedName name="Loan_Start" hidden="1">'[2]Amortization Table'!$E$7</definedName>
    <definedName name="Loan_Years" hidden="1">'[2]Amortization Table'!$E$6</definedName>
    <definedName name="Payment_Number" hidden="1">ROW()-Header_Row</definedName>
    <definedName name="Values_Entered" hidden="1">IF(Loan_Amount*Interest_Rate*Loan_Years*Loan_Start&gt;0,1,0)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B75" i="1"/>
  <c r="D67" i="1"/>
  <c r="D69" i="1" s="1"/>
  <c r="B67" i="1"/>
  <c r="D59" i="1"/>
  <c r="B59" i="1"/>
  <c r="B69" i="1" s="1"/>
  <c r="D30" i="1"/>
  <c r="D35" i="1" s="1"/>
  <c r="B30" i="1"/>
  <c r="B35" i="1" s="1"/>
  <c r="D28" i="1"/>
  <c r="B28" i="1"/>
  <c r="B50" i="1" l="1"/>
  <c r="B38" i="1"/>
  <c r="B47" i="1"/>
  <c r="D38" i="1"/>
  <c r="D50" i="1"/>
  <c r="D47" i="1"/>
  <c r="B71" i="1"/>
  <c r="B74" i="1" s="1"/>
  <c r="D71" i="1"/>
  <c r="D74" i="1" s="1"/>
</calcChain>
</file>

<file path=xl/sharedStrings.xml><?xml version="1.0" encoding="utf-8"?>
<sst xmlns="http://schemas.openxmlformats.org/spreadsheetml/2006/main" count="64" uniqueCount="58">
  <si>
    <t>Pasqyrat financiare te vitit 2023</t>
  </si>
  <si>
    <t>Spar Albania</t>
  </si>
  <si>
    <t>L51603008A</t>
  </si>
  <si>
    <t>Mije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</si>
  <si>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</si>
  <si>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</si>
  <si>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</si>
  <si>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</si>
  <si>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</si>
  <si>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</si>
  <si>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</si>
  <si>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1 - Te tjera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</si>
  <si>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</si>
  <si>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</si>
  <si>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</si>
  <si>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</si>
  <si>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</si>
  <si>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</si>
  <si>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</si>
  <si>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</si>
  <si>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</si>
  <si>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</si>
  <si>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</si>
  <si>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</si>
  <si>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</si>
  <si>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</si>
  <si>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 humbja nga kursi</t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</si>
  <si>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</si>
  <si>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</si>
  <si>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</si>
  <si>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</si>
  <si>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</si>
  <si>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</si>
  <si>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</si>
  <si>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</si>
  <si>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</si>
  <si>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</si>
  <si>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</si>
  <si>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</si>
  <si>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</si>
  <si>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</si>
  <si>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</si>
  <si>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</si>
  <si>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</si>
  <si>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</si>
  <si>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</si>
  <si>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Tatimi fitimi i shtyre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</si>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</sst>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9" fillId="0" borderId="0"/>
    <xf numFmtId="43" fontId="12" fillId="0" borderId="0" applyFont="0" applyFill="0" applyBorder="0" applyAlignment="0" applyProtection="0"/>
    <xf numFmtId="0" fontId="16" fillId="0" borderId="0"/>
  </cellStyleXfs>
  <cellXfs count="42">
    <xf numFmtId="0" fontId="0" fillId="0" borderId="0" xfId="0"/>
    <xf numFmtId="0" fontId="3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wrapText="1"/>
    </xf>
    <xf numFmtId="0" fontId="4" fillId="0" borderId="0" xfId="2" applyFont="1"/>
    <xf numFmtId="0" fontId="5" fillId="0" borderId="0" xfId="2" applyFont="1"/>
    <xf numFmtId="0" fontId="6" fillId="0" borderId="0" xfId="2" applyFont="1"/>
    <xf numFmtId="0" fontId="4" fillId="0" borderId="0" xfId="2" applyFont="1" applyAlignment="1">
      <alignment wrapText="1"/>
    </xf>
    <xf numFmtId="0" fontId="7" fillId="0" borderId="0" xfId="2" applyFont="1"/>
    <xf numFmtId="3" fontId="8" fillId="0" borderId="0" xfId="2" applyNumberFormat="1" applyFont="1" applyAlignment="1">
      <alignment horizontal="center" vertical="center"/>
    </xf>
    <xf numFmtId="3" fontId="8" fillId="0" borderId="0" xfId="2" applyNumberFormat="1" applyFont="1" applyAlignment="1">
      <alignment horizontal="center" vertical="center" wrapText="1"/>
    </xf>
    <xf numFmtId="0" fontId="10" fillId="0" borderId="0" xfId="3" applyFont="1" applyAlignment="1">
      <alignment wrapText="1"/>
    </xf>
    <xf numFmtId="0" fontId="7" fillId="0" borderId="0" xfId="2" applyFont="1" applyAlignment="1">
      <alignment wrapText="1"/>
    </xf>
    <xf numFmtId="0" fontId="11" fillId="0" borderId="0" xfId="3" applyFont="1" applyAlignment="1">
      <alignment wrapText="1"/>
    </xf>
    <xf numFmtId="37" fontId="4" fillId="0" borderId="0" xfId="4" applyNumberFormat="1" applyFont="1" applyFill="1" applyBorder="1" applyAlignment="1" applyProtection="1">
      <alignment horizontal="right" wrapText="1"/>
    </xf>
    <xf numFmtId="0" fontId="13" fillId="0" borderId="0" xfId="2" applyFont="1" applyAlignment="1">
      <alignment horizontal="left" wrapText="1" indent="2"/>
    </xf>
    <xf numFmtId="164" fontId="4" fillId="2" borderId="0" xfId="4" applyNumberFormat="1" applyFont="1" applyFill="1" applyBorder="1" applyAlignment="1" applyProtection="1">
      <alignment horizontal="right" wrapText="1"/>
    </xf>
    <xf numFmtId="164" fontId="7" fillId="0" borderId="0" xfId="4" applyNumberFormat="1" applyFont="1" applyBorder="1" applyAlignment="1">
      <alignment horizontal="right"/>
    </xf>
    <xf numFmtId="0" fontId="13" fillId="0" borderId="0" xfId="0" applyFont="1" applyAlignment="1">
      <alignment horizontal="left" wrapText="1" indent="2"/>
    </xf>
    <xf numFmtId="164" fontId="11" fillId="0" borderId="0" xfId="4" applyNumberFormat="1" applyFont="1" applyFill="1" applyBorder="1" applyAlignment="1" applyProtection="1">
      <alignment wrapText="1"/>
    </xf>
    <xf numFmtId="0" fontId="11" fillId="3" borderId="0" xfId="3" applyFont="1" applyFill="1" applyAlignment="1">
      <alignment wrapText="1"/>
    </xf>
    <xf numFmtId="0" fontId="14" fillId="0" borderId="0" xfId="3" applyFont="1" applyAlignment="1">
      <alignment wrapText="1"/>
    </xf>
    <xf numFmtId="164" fontId="14" fillId="0" borderId="1" xfId="4" applyNumberFormat="1" applyFont="1" applyFill="1" applyBorder="1" applyAlignment="1" applyProtection="1">
      <alignment horizontal="right" wrapText="1"/>
    </xf>
    <xf numFmtId="164" fontId="3" fillId="0" borderId="0" xfId="4" applyNumberFormat="1" applyFont="1" applyBorder="1" applyAlignment="1">
      <alignment horizontal="right"/>
    </xf>
    <xf numFmtId="164" fontId="14" fillId="0" borderId="2" xfId="4" applyNumberFormat="1" applyFont="1" applyFill="1" applyBorder="1" applyAlignment="1" applyProtection="1">
      <alignment horizontal="right" wrapText="1"/>
    </xf>
    <xf numFmtId="164" fontId="3" fillId="0" borderId="0" xfId="4" applyNumberFormat="1" applyFont="1" applyFill="1" applyBorder="1" applyAlignment="1">
      <alignment horizontal="right"/>
    </xf>
    <xf numFmtId="164" fontId="14" fillId="0" borderId="0" xfId="4" applyNumberFormat="1" applyFont="1" applyFill="1" applyBorder="1" applyAlignment="1" applyProtection="1">
      <alignment wrapText="1"/>
    </xf>
    <xf numFmtId="164" fontId="15" fillId="0" borderId="0" xfId="4" applyNumberFormat="1" applyFont="1" applyBorder="1" applyAlignment="1">
      <alignment horizontal="left" vertical="center"/>
    </xf>
    <xf numFmtId="164" fontId="4" fillId="0" borderId="0" xfId="4" applyNumberFormat="1" applyFont="1" applyFill="1" applyBorder="1" applyAlignment="1" applyProtection="1"/>
    <xf numFmtId="37" fontId="3" fillId="0" borderId="0" xfId="2" applyNumberFormat="1" applyFont="1" applyAlignment="1">
      <alignment horizontal="right" wrapText="1"/>
    </xf>
    <xf numFmtId="0" fontId="11" fillId="0" borderId="0" xfId="3" applyFont="1" applyAlignment="1">
      <alignment horizontal="left" wrapText="1" indent="2"/>
    </xf>
    <xf numFmtId="0" fontId="15" fillId="0" borderId="0" xfId="3" applyFont="1" applyAlignment="1">
      <alignment horizontal="left" vertical="center"/>
    </xf>
    <xf numFmtId="164" fontId="14" fillId="0" borderId="1" xfId="4" applyNumberFormat="1" applyFont="1" applyFill="1" applyBorder="1" applyAlignment="1" applyProtection="1">
      <alignment horizontal="right"/>
    </xf>
    <xf numFmtId="164" fontId="4" fillId="0" borderId="0" xfId="4" applyNumberFormat="1" applyFont="1" applyFill="1" applyBorder="1" applyAlignment="1" applyProtection="1">
      <alignment horizontal="center"/>
    </xf>
    <xf numFmtId="0" fontId="9" fillId="0" borderId="0" xfId="3"/>
    <xf numFmtId="164" fontId="14" fillId="0" borderId="2" xfId="4" applyNumberFormat="1" applyFont="1" applyFill="1" applyBorder="1" applyAlignment="1" applyProtection="1">
      <alignment horizontal="right"/>
    </xf>
    <xf numFmtId="164" fontId="4" fillId="2" borderId="0" xfId="4" applyNumberFormat="1" applyFont="1" applyFill="1" applyBorder="1" applyAlignment="1" applyProtection="1">
      <alignment horizontal="right"/>
    </xf>
    <xf numFmtId="164" fontId="4" fillId="0" borderId="0" xfId="4" applyNumberFormat="1" applyFont="1" applyFill="1" applyBorder="1" applyAlignment="1" applyProtection="1">
      <alignment horizontal="right"/>
    </xf>
    <xf numFmtId="0" fontId="4" fillId="0" borderId="0" xfId="2" applyFont="1" applyAlignment="1">
      <alignment horizontal="right"/>
    </xf>
    <xf numFmtId="0" fontId="17" fillId="0" borderId="0" xfId="5" applyFont="1" applyAlignment="1">
      <alignment vertical="center"/>
    </xf>
    <xf numFmtId="164" fontId="17" fillId="0" borderId="0" xfId="1" applyNumberFormat="1" applyFont="1" applyFill="1" applyBorder="1" applyAlignment="1">
      <alignment vertical="center"/>
    </xf>
    <xf numFmtId="43" fontId="18" fillId="0" borderId="0" xfId="2" applyNumberFormat="1" applyFont="1" applyAlignment="1">
      <alignment horizontal="center"/>
    </xf>
  </cellXfs>
  <cellStyles count="6">
    <cellStyle name="Comma" xfId="1" builtinId="3"/>
    <cellStyle name="Comma 126" xfId="4" xr:uid="{DD043C5F-AAC0-4FA2-A0E5-BAB4639F3526}"/>
    <cellStyle name="Normal" xfId="0" builtinId="0"/>
    <cellStyle name="Normal 23 7" xfId="3" xr:uid="{1ADEED9C-C8B0-4E4D-994C-50CA1DEED80D}"/>
    <cellStyle name="Normal 269" xfId="2" xr:uid="{F4D1A35F-5F64-4F3B-B15A-EFC2124E39B0}"/>
    <cellStyle name="Normal_SHEET" xfId="5" xr:uid="{715CD35F-0CE6-4D17-9334-52A1AB05AB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eople.ey.com/personal/erisa_zela_al_ey_com/Documents/Desktop/EY%20Clients/EY%202021/SPAR/FS/21SPAR%20AL%20Financial%20Statement%20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.mihali.DOMAIN\Desktop\Budget%202012\rfz\Budget_2012_Template%20RFZ%20BUIL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pbc"/>
      <sheetName val="TB 2015"/>
      <sheetName val="TB (29.4.2021)"/>
      <sheetName val="EY Audit TB"/>
      <sheetName val="BS, P&amp;L"/>
      <sheetName val="Notes"/>
      <sheetName val="Revenue Note"/>
      <sheetName val="FS Notes"/>
      <sheetName val="SCE"/>
      <sheetName val="Write off apartamente"/>
      <sheetName val="TB2021"/>
      <sheetName val="Adjustments 2021"/>
      <sheetName val="TB2020"/>
      <sheetName val="CF"/>
      <sheetName val="CIT"/>
      <sheetName val="DTA"/>
      <sheetName val="Goodwill Amortization"/>
      <sheetName val="Deklarata e Tatim Fitimit 2021"/>
      <sheetName val="Non-deductible 2021"/>
      <sheetName val="EY PPE Note"/>
      <sheetName val="EY Intangible Note"/>
      <sheetName val="Other Notes"/>
      <sheetName val="IFRS 16 (2021)"/>
      <sheetName val="EY supporting"/>
      <sheetName val="Risk Notes"/>
      <sheetName val="Related parties"/>
      <sheetName val="Fixed Assets &gt;&gt;&gt;"/>
      <sheetName val="FAR Note"/>
      <sheetName val="FA Register"/>
      <sheetName val="FS 2020 &gt;&gt;&gt;"/>
      <sheetName val="Content"/>
      <sheetName val="Sheet4"/>
      <sheetName val="EY Support"/>
      <sheetName val="Sheet5"/>
      <sheetName val="TB2019"/>
      <sheetName val="EY Findings"/>
      <sheetName val="TB2018"/>
      <sheetName val="Te ardhura"/>
      <sheetName val="TB 2017"/>
      <sheetName val="TB 2016"/>
      <sheetName val="Non-deductible expen.2019"/>
      <sheetName val="Non-deductible expen.2018"/>
      <sheetName val="Ndarje Konsulence-Fee 2019"/>
      <sheetName val="Ndarje Konsulence-Fee 2018"/>
      <sheetName val="Sheet2"/>
      <sheetName val="Adjustments 2020"/>
      <sheetName val="Loan Ledger Entries 2020"/>
      <sheetName val="Ledger Entries Loan 2019"/>
      <sheetName val="FS Notes &gt;&gt;&gt;"/>
      <sheetName val="Ndarje Konsulence Fee"/>
      <sheetName val="Collateral Charge 2021"/>
      <sheetName val="Collateral Charge 2020"/>
      <sheetName val="Sheet8"/>
      <sheetName val="IFRS 16 (2020)"/>
      <sheetName val="Income Tax &gt;&gt;&gt;"/>
      <sheetName val="Ndarje Konsulence - Fee 2020"/>
      <sheetName val="TB - Loans 2021"/>
      <sheetName val="Sales and cogs note"/>
      <sheetName val="658-2017"/>
      <sheetName val="618-2017"/>
      <sheetName val="667-2017"/>
      <sheetName val="Loans 2018 note 22"/>
      <sheetName val="Loans note 22"/>
      <sheetName val="TB - Loans 2020"/>
      <sheetName val="OVD 2020"/>
      <sheetName val="Interes me palet e lidhura"/>
      <sheetName val="Donation 2020"/>
      <sheetName val="IFRS 16 (2019)"/>
      <sheetName val="Te ardhura Shtese RFZ 2020"/>
      <sheetName val="Te ardhura Shtese RFZ 2019"/>
      <sheetName val="Non-deductible 2020"/>
      <sheetName val="Non-deductible 2019"/>
      <sheetName val="Deklarata e Tatim Fitimit 2020"/>
      <sheetName val="Deklarata e Tatim Fitimit 2019"/>
      <sheetName val="Sheet6"/>
      <sheetName val="Sheet7"/>
      <sheetName val="Initial application (IFRS 16)"/>
      <sheetName val="Asete 2019"/>
      <sheetName val="Asete 2018 (2)"/>
      <sheetName val="Deprec. Recalculation"/>
      <sheetName val="Sheet1"/>
      <sheetName val="Asete 2017"/>
      <sheetName val="Asete 2018"/>
      <sheetName val="24. Related parties"/>
      <sheetName val="24. Related parties 2017"/>
      <sheetName val="Fa Ledger 2019 - Int. asset"/>
      <sheetName val="FA Ledger 2021"/>
      <sheetName val="FA Ledger 2020"/>
      <sheetName val="Back Up &gt;&gt;&gt;"/>
      <sheetName val="Sheet3"/>
      <sheetName val="Word Format &gt;&gt;&gt;"/>
      <sheetName val="SFP"/>
      <sheetName val="Performance"/>
      <sheetName val="Cash Flow"/>
      <sheetName val="Share Capital"/>
      <sheetName val="Loans 2019 note 22"/>
      <sheetName val="25.Contigencies "/>
      <sheetName val="Rent 2018"/>
      <sheetName val="Rent 2017"/>
      <sheetName val="Rent"/>
      <sheetName val="Rents"/>
      <sheetName val="26. Risk notes"/>
      <sheetName val="PBC for notes=&gt;"/>
      <sheetName val="Prep receiv"/>
      <sheetName val="Suppliers 2019"/>
      <sheetName val="Suppliers 2017"/>
      <sheetName val="Suppliers 2016"/>
      <sheetName val="Clients 2017"/>
      <sheetName val="Clients 2016"/>
      <sheetName val="Deferred Income"/>
      <sheetName val="Non-deductible expen.2017"/>
      <sheetName val="Non-deductible expen."/>
      <sheetName val="Acc.618"/>
      <sheetName val="Acc.658"/>
      <sheetName val="Account 618"/>
      <sheetName val="Account 658"/>
      <sheetName val="Customer"/>
      <sheetName val="Summary of situation_EY"/>
    </sheetNames>
    <sheetDataSet>
      <sheetData sheetId="0"/>
      <sheetData sheetId="1"/>
      <sheetData sheetId="2"/>
      <sheetData sheetId="3"/>
      <sheetData sheetId="4"/>
      <sheetData sheetId="5">
        <row r="167">
          <cell r="D167">
            <v>45935794.271119446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c "/>
      <sheetName val="P&amp;L 2012"/>
      <sheetName val="P&amp;L cumulative 2012"/>
      <sheetName val="Cash Flow "/>
      <sheetName val="Brakedown Trade payables"/>
      <sheetName val="Brakedown trade receivables"/>
      <sheetName val="CAPEX"/>
      <sheetName val="Cost Raport"/>
      <sheetName val="Marketing"/>
      <sheetName val="Shitjet "/>
      <sheetName val="Amortization Table"/>
      <sheetName val="Budget_2012_Template RFZ BUILDI"/>
      <sheetName val="Bilanc_"/>
      <sheetName val="P&amp;L_2012"/>
      <sheetName val="P&amp;L_cumulative_2012"/>
      <sheetName val="Cash_Flow_"/>
      <sheetName val="Brakedown_Trade_payables"/>
      <sheetName val="Brakedown_trade_receivables"/>
      <sheetName val="Cost_Raport"/>
      <sheetName val="Shitjet_"/>
      <sheetName val="Amortization_Table"/>
      <sheetName val="Budget_2012_Template_RFZ_BUILDI"/>
      <sheetName val="Balanc Sheet "/>
      <sheetName val="P or L 2018"/>
      <sheetName val="GL"/>
      <sheetName val="llog 451"/>
      <sheetName val="Investment"/>
      <sheetName val="Admin"/>
      <sheetName val="P or L 2017"/>
      <sheetName val="Buxhet P&amp; L 2018"/>
      <sheetName val="P or L monthly comparative"/>
      <sheetName val="P or L Comparative 2018"/>
      <sheetName val="Actual vs Budget comments"/>
      <sheetName val="Brakedown Trade payables 18"/>
      <sheetName val="Brakedown trade receivables 18"/>
      <sheetName val="Ratios"/>
      <sheetName val="Mane TCI-Related Parties  18"/>
      <sheetName val="Sales of Goods"/>
      <sheetName val="Sheet1"/>
      <sheetName val="Dropdown list"/>
      <sheetName val="Bilanc_1"/>
      <sheetName val="P&amp;L_20121"/>
      <sheetName val="P&amp;L_cumulative_20121"/>
      <sheetName val="Cash_Flow_1"/>
      <sheetName val="Brakedown_Trade_payables1"/>
      <sheetName val="Brakedown_trade_receivables1"/>
      <sheetName val="Cost_Raport1"/>
      <sheetName val="Shitjet_1"/>
      <sheetName val="Amortization_Table1"/>
      <sheetName val="Budget_2012_Template_RFZ_BUILD1"/>
      <sheetName val="Balanc_Sheet_"/>
      <sheetName val="P_or_L_2018"/>
      <sheetName val="llog_451"/>
      <sheetName val="P_or_L_2017"/>
      <sheetName val="Buxhet_P&amp;_L_2018"/>
      <sheetName val="P_or_L_monthly_comparative"/>
      <sheetName val="P_or_L_Comparative_2018"/>
      <sheetName val="Actual_vs_Budget_comments"/>
      <sheetName val="Brakedown_Trade_payables_18"/>
      <sheetName val="Brakedown_trade_receivables_18"/>
      <sheetName val="Mane_TCI-Related_Parties__18"/>
      <sheetName val="Sales_of_Goods"/>
      <sheetName val="Dropdown_list"/>
      <sheetName val="Bilanc_2"/>
      <sheetName val="P&amp;L_20122"/>
      <sheetName val="P&amp;L_cumulative_20122"/>
      <sheetName val="Cash_Flow_2"/>
      <sheetName val="Brakedown_Trade_payables2"/>
      <sheetName val="Brakedown_trade_receivables2"/>
      <sheetName val="Cost_Raport2"/>
      <sheetName val="Shitjet_2"/>
      <sheetName val="Amortization_Table2"/>
      <sheetName val="Budget_2012_Template_RFZ_BUILD2"/>
      <sheetName val="Balanc_Sheet_1"/>
      <sheetName val="P_or_L_20181"/>
      <sheetName val="llog_4511"/>
      <sheetName val="P_or_L_20171"/>
      <sheetName val="Buxhet_P&amp;_L_20181"/>
      <sheetName val="P_or_L_monthly_comparative1"/>
      <sheetName val="P_or_L_Comparative_20181"/>
      <sheetName val="Actual_vs_Budget_comments1"/>
      <sheetName val="Brakedown_Trade_payables_181"/>
      <sheetName val="Brakedown_trade_receivables_181"/>
      <sheetName val="Mane_TCI-Related_Parties__181"/>
      <sheetName val="Sales_of_Goods1"/>
      <sheetName val="Dropdown_list1"/>
      <sheetName val="Bilanc_3"/>
      <sheetName val="P&amp;L_20123"/>
      <sheetName val="P&amp;L_cumulative_20123"/>
      <sheetName val="Cash_Flow_3"/>
      <sheetName val="Brakedown_Trade_payables3"/>
      <sheetName val="Brakedown_trade_receivables3"/>
      <sheetName val="Cost_Raport3"/>
      <sheetName val="Shitjet_3"/>
      <sheetName val="Amortization_Table3"/>
      <sheetName val="Budget_2012_Template_RFZ_BUILD3"/>
      <sheetName val="Balanc_Sheet_2"/>
      <sheetName val="P_or_L_20182"/>
      <sheetName val="llog_4512"/>
      <sheetName val="P_or_L_20172"/>
      <sheetName val="Buxhet_P&amp;_L_20182"/>
      <sheetName val="P_or_L_monthly_comparative2"/>
      <sheetName val="P_or_L_Comparative_20182"/>
      <sheetName val="Actual_vs_Budget_comments2"/>
      <sheetName val="Brakedown_Trade_payables_182"/>
      <sheetName val="Brakedown_trade_receivables_182"/>
      <sheetName val="Mane_TCI-Related_Parties__182"/>
      <sheetName val="Sales_of_Goods2"/>
      <sheetName val="Dropdown_list2"/>
      <sheetName val="Bilanc_4"/>
      <sheetName val="P&amp;L_20124"/>
      <sheetName val="P&amp;L_cumulative_20124"/>
      <sheetName val="Cash_Flow_4"/>
      <sheetName val="Brakedown_Trade_payables4"/>
      <sheetName val="Brakedown_trade_receivables4"/>
      <sheetName val="Cost_Raport4"/>
      <sheetName val="Shitjet_4"/>
      <sheetName val="Amortization_Table4"/>
      <sheetName val="Budget_2012_Template_RFZ_BUILD4"/>
      <sheetName val="Balanc_Sheet_3"/>
      <sheetName val="P_or_L_20183"/>
      <sheetName val="llog_4513"/>
      <sheetName val="P_or_L_20173"/>
      <sheetName val="Buxhet_P&amp;_L_20183"/>
      <sheetName val="P_or_L_monthly_comparative3"/>
      <sheetName val="P_or_L_Comparative_20183"/>
      <sheetName val="Actual_vs_Budget_comments3"/>
      <sheetName val="Brakedown_Trade_payables_183"/>
      <sheetName val="Brakedown_trade_receivables_183"/>
      <sheetName val="Mane_TCI-Related_Parties__183"/>
      <sheetName val="Sales_of_Goods3"/>
      <sheetName val="Dropdown_li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">
          <cell r="E4">
            <v>6000000</v>
          </cell>
        </row>
        <row r="5">
          <cell r="E5">
            <v>7.4999999999999997E-2</v>
          </cell>
        </row>
        <row r="6">
          <cell r="E6">
            <v>4</v>
          </cell>
        </row>
        <row r="7">
          <cell r="E7">
            <v>40836</v>
          </cell>
        </row>
        <row r="11">
          <cell r="B11" t="str">
            <v>No.</v>
          </cell>
          <cell r="C11" t="str">
            <v>Payment Date</v>
          </cell>
          <cell r="D11" t="str">
            <v>Disbursimi</v>
          </cell>
          <cell r="E11" t="str">
            <v>Principal</v>
          </cell>
          <cell r="F11" t="str">
            <v>Interest</v>
          </cell>
          <cell r="G11" t="str">
            <v>Ending Balance</v>
          </cell>
          <cell r="K11">
            <v>0</v>
          </cell>
          <cell r="L11">
            <v>0</v>
          </cell>
        </row>
      </sheetData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E4">
            <v>6000000</v>
          </cell>
        </row>
      </sheetData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E4">
            <v>6000000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34311-C419-46C4-8210-657F81EFB2FF}">
  <sheetPr>
    <tabColor theme="9" tint="0.79998168889431442"/>
  </sheetPr>
  <dimension ref="A1:F79"/>
  <sheetViews>
    <sheetView showGridLines="0" tabSelected="1" topLeftCell="A40" zoomScale="90" zoomScaleNormal="90" workbookViewId="0">
      <selection activeCell="D77" sqref="D77"/>
    </sheetView>
  </sheetViews>
  <sheetFormatPr defaultColWidth="9.140625" defaultRowHeight="15" x14ac:dyDescent="0.25"/>
  <cols>
    <col min="1" max="1" width="83.42578125" style="4" customWidth="1"/>
    <col min="2" max="2" width="15.7109375" style="2" customWidth="1"/>
    <col min="3" max="3" width="2.85546875" style="2" customWidth="1"/>
    <col min="4" max="4" width="15.7109375" style="2" customWidth="1"/>
    <col min="5" max="5" width="2.7109375" style="2" customWidth="1"/>
    <col min="6" max="6" width="10.42578125" style="3" bestFit="1" customWidth="1"/>
    <col min="7" max="16384" width="9.140625" style="4"/>
  </cols>
  <sheetData>
    <row r="1" spans="1:6" x14ac:dyDescent="0.25">
      <c r="A1" s="1" t="s">
        <v>0</v>
      </c>
    </row>
    <row r="2" spans="1:6" x14ac:dyDescent="0.25">
      <c r="A2" s="5" t="s">
        <v>1</v>
      </c>
    </row>
    <row r="3" spans="1:6" x14ac:dyDescent="0.25">
      <c r="A3" s="5" t="s">
        <v>2</v>
      </c>
    </row>
    <row r="4" spans="1:6" x14ac:dyDescent="0.25">
      <c r="A4" s="6" t="s">
        <v>3</v>
      </c>
    </row>
    <row r="5" spans="1:6" x14ac:dyDescent="0.25">
      <c r="A5" s="1" t="s">
        <v>4</v>
      </c>
      <c r="B5" s="4"/>
      <c r="C5" s="4"/>
      <c r="D5" s="4"/>
      <c r="E5" s="4"/>
      <c r="F5" s="7"/>
    </row>
    <row r="6" spans="1:6" x14ac:dyDescent="0.25">
      <c r="A6" s="8"/>
      <c r="B6" s="9" t="s">
        <v>5</v>
      </c>
      <c r="C6" s="9"/>
      <c r="D6" s="9" t="s">
        <v>5</v>
      </c>
      <c r="E6" s="9"/>
      <c r="F6" s="10"/>
    </row>
    <row r="7" spans="1:6" x14ac:dyDescent="0.25">
      <c r="A7" s="8"/>
      <c r="B7" s="9" t="s">
        <v>6</v>
      </c>
      <c r="C7" s="9"/>
      <c r="D7" s="9" t="s">
        <v>7</v>
      </c>
      <c r="E7" s="9"/>
      <c r="F7" s="10"/>
    </row>
    <row r="8" spans="1:6" x14ac:dyDescent="0.25">
      <c r="A8" s="11" t="s">
        <v>8</v>
      </c>
      <c r="B8" s="8"/>
      <c r="C8" s="8"/>
      <c r="D8" s="8"/>
      <c r="E8" s="8"/>
      <c r="F8" s="12"/>
    </row>
    <row r="9" spans="1:6" x14ac:dyDescent="0.25">
      <c r="A9" s="13" t="s">
        <v>9</v>
      </c>
      <c r="B9" s="8"/>
      <c r="C9" s="8"/>
      <c r="D9" s="8"/>
      <c r="E9" s="8"/>
      <c r="F9" s="14"/>
    </row>
    <row r="10" spans="1:6" x14ac:dyDescent="0.25">
      <c r="A10" s="15" t="s">
        <v>10</v>
      </c>
      <c r="B10" s="16">
        <v>10720750</v>
      </c>
      <c r="C10" s="16"/>
      <c r="D10" s="16">
        <v>9352501</v>
      </c>
      <c r="E10" s="17"/>
      <c r="F10" s="14"/>
    </row>
    <row r="11" spans="1:6" x14ac:dyDescent="0.25">
      <c r="A11" s="18" t="s">
        <v>11</v>
      </c>
      <c r="B11" s="16">
        <v>6316</v>
      </c>
      <c r="C11" s="16"/>
      <c r="D11" s="16">
        <v>3406</v>
      </c>
      <c r="E11" s="17"/>
      <c r="F11" s="14"/>
    </row>
    <row r="12" spans="1:6" x14ac:dyDescent="0.25">
      <c r="A12" s="15" t="s">
        <v>12</v>
      </c>
      <c r="B12" s="16">
        <v>0</v>
      </c>
      <c r="C12" s="16"/>
      <c r="D12" s="16">
        <v>0</v>
      </c>
      <c r="E12" s="17"/>
      <c r="F12" s="14"/>
    </row>
    <row r="13" spans="1:6" x14ac:dyDescent="0.25">
      <c r="A13" s="15" t="s">
        <v>13</v>
      </c>
      <c r="B13" s="16">
        <v>0</v>
      </c>
      <c r="C13" s="16"/>
      <c r="D13" s="16">
        <v>0</v>
      </c>
      <c r="E13" s="17"/>
      <c r="F13" s="14"/>
    </row>
    <row r="14" spans="1:6" x14ac:dyDescent="0.25">
      <c r="A14" s="15" t="s">
        <v>14</v>
      </c>
      <c r="B14" s="16">
        <v>0</v>
      </c>
      <c r="C14" s="16"/>
      <c r="D14" s="16">
        <v>0</v>
      </c>
      <c r="E14" s="17"/>
      <c r="F14" s="14"/>
    </row>
    <row r="15" spans="1:6" x14ac:dyDescent="0.25">
      <c r="A15" s="13" t="s">
        <v>15</v>
      </c>
      <c r="B15" s="16">
        <v>0</v>
      </c>
      <c r="C15" s="16"/>
      <c r="D15" s="16">
        <v>0</v>
      </c>
      <c r="E15" s="17"/>
      <c r="F15" s="14"/>
    </row>
    <row r="16" spans="1:6" x14ac:dyDescent="0.25">
      <c r="A16" s="13" t="s">
        <v>16</v>
      </c>
      <c r="B16" s="16">
        <v>0</v>
      </c>
      <c r="C16" s="16"/>
      <c r="D16" s="16">
        <v>0</v>
      </c>
      <c r="E16" s="17"/>
      <c r="F16" s="14"/>
    </row>
    <row r="17" spans="1:6" x14ac:dyDescent="0.25">
      <c r="A17" s="13" t="s">
        <v>17</v>
      </c>
      <c r="B17" s="16">
        <v>-8551453</v>
      </c>
      <c r="C17" s="16"/>
      <c r="D17" s="16">
        <v>-7488406</v>
      </c>
      <c r="E17" s="17"/>
      <c r="F17" s="14"/>
    </row>
    <row r="18" spans="1:6" x14ac:dyDescent="0.25">
      <c r="A18" s="13" t="s">
        <v>18</v>
      </c>
      <c r="B18" s="16">
        <v>-32252</v>
      </c>
      <c r="C18" s="16"/>
      <c r="D18" s="16">
        <v>-35851</v>
      </c>
      <c r="E18" s="17"/>
      <c r="F18" s="14"/>
    </row>
    <row r="19" spans="1:6" x14ac:dyDescent="0.25">
      <c r="A19" s="13" t="s">
        <v>19</v>
      </c>
      <c r="B19" s="16">
        <v>-177052</v>
      </c>
      <c r="C19" s="16"/>
      <c r="D19" s="16">
        <v>-139217</v>
      </c>
      <c r="E19" s="17"/>
      <c r="F19" s="14"/>
    </row>
    <row r="20" spans="1:6" x14ac:dyDescent="0.25">
      <c r="A20" s="13" t="s">
        <v>20</v>
      </c>
      <c r="B20" s="16">
        <v>-712240</v>
      </c>
      <c r="C20" s="16"/>
      <c r="D20" s="16">
        <v>-601509</v>
      </c>
      <c r="E20" s="17"/>
      <c r="F20" s="14"/>
    </row>
    <row r="21" spans="1:6" ht="14.45" customHeight="1" x14ac:dyDescent="0.25">
      <c r="A21" s="13" t="s">
        <v>21</v>
      </c>
      <c r="B21" s="16">
        <v>-78070</v>
      </c>
      <c r="C21" s="16"/>
      <c r="D21" s="16">
        <v>-61157</v>
      </c>
      <c r="E21" s="17"/>
      <c r="F21" s="14"/>
    </row>
    <row r="22" spans="1:6" x14ac:dyDescent="0.25">
      <c r="A22" s="13" t="s">
        <v>22</v>
      </c>
      <c r="B22" s="16">
        <v>-935752</v>
      </c>
      <c r="C22" s="16"/>
      <c r="D22" s="16">
        <v>-864841</v>
      </c>
      <c r="E22" s="17"/>
      <c r="F22" s="14"/>
    </row>
    <row r="23" spans="1:6" x14ac:dyDescent="0.25">
      <c r="A23" s="13"/>
      <c r="B23" s="19"/>
      <c r="C23" s="19"/>
      <c r="D23" s="19"/>
      <c r="E23" s="19"/>
      <c r="F23" s="14"/>
    </row>
    <row r="24" spans="1:6" x14ac:dyDescent="0.25">
      <c r="A24" s="13" t="s">
        <v>23</v>
      </c>
      <c r="B24" s="16">
        <v>0</v>
      </c>
      <c r="C24" s="16"/>
      <c r="D24" s="16">
        <v>0</v>
      </c>
      <c r="E24" s="17"/>
      <c r="F24" s="14"/>
    </row>
    <row r="25" spans="1:6" x14ac:dyDescent="0.25">
      <c r="A25" s="13" t="s">
        <v>24</v>
      </c>
      <c r="B25" s="16">
        <v>0</v>
      </c>
      <c r="C25" s="16"/>
      <c r="D25" s="16">
        <v>0</v>
      </c>
      <c r="E25" s="17"/>
      <c r="F25" s="14"/>
    </row>
    <row r="26" spans="1:6" x14ac:dyDescent="0.25">
      <c r="A26" s="13" t="s">
        <v>25</v>
      </c>
      <c r="B26" s="16">
        <v>0</v>
      </c>
      <c r="C26" s="16"/>
      <c r="D26" s="16">
        <v>0</v>
      </c>
      <c r="E26" s="17"/>
      <c r="F26" s="14"/>
    </row>
    <row r="27" spans="1:6" x14ac:dyDescent="0.25">
      <c r="A27" s="20" t="s">
        <v>26</v>
      </c>
      <c r="B27" s="16">
        <v>166238</v>
      </c>
      <c r="C27" s="16"/>
      <c r="D27" s="16">
        <v>85812</v>
      </c>
      <c r="E27" s="17"/>
      <c r="F27" s="14"/>
    </row>
    <row r="28" spans="1:6" ht="15" customHeight="1" x14ac:dyDescent="0.25">
      <c r="A28" s="21" t="s">
        <v>27</v>
      </c>
      <c r="B28" s="22">
        <f>SUM(B10:B22,B24:B27)</f>
        <v>406485</v>
      </c>
      <c r="C28" s="22"/>
      <c r="D28" s="22">
        <f>SUM(D10:D22,D24:D27)</f>
        <v>250738</v>
      </c>
      <c r="E28" s="17"/>
      <c r="F28" s="14"/>
    </row>
    <row r="29" spans="1:6" ht="15" customHeight="1" x14ac:dyDescent="0.25">
      <c r="A29" s="13" t="s">
        <v>28</v>
      </c>
      <c r="B29" s="16">
        <v>-69700</v>
      </c>
      <c r="C29" s="16"/>
      <c r="D29" s="16">
        <v>-45055</v>
      </c>
      <c r="E29" s="17"/>
      <c r="F29" s="14"/>
    </row>
    <row r="30" spans="1:6" ht="15" customHeight="1" x14ac:dyDescent="0.25">
      <c r="A30" s="21" t="s">
        <v>29</v>
      </c>
      <c r="B30" s="22">
        <f>SUM(B28:B29)</f>
        <v>336785</v>
      </c>
      <c r="C30" s="22"/>
      <c r="D30" s="22">
        <f>SUM(D28:D29)</f>
        <v>205683</v>
      </c>
      <c r="E30" s="23"/>
      <c r="F30" s="14"/>
    </row>
    <row r="31" spans="1:6" ht="15" customHeight="1" x14ac:dyDescent="0.25">
      <c r="A31" s="13"/>
      <c r="B31" s="19"/>
      <c r="C31" s="19"/>
      <c r="D31" s="19"/>
      <c r="E31" s="19"/>
      <c r="F31" s="14"/>
    </row>
    <row r="32" spans="1:6" ht="15" customHeight="1" x14ac:dyDescent="0.25">
      <c r="A32" s="11" t="s">
        <v>30</v>
      </c>
      <c r="B32" s="19"/>
      <c r="C32" s="19"/>
      <c r="D32" s="19"/>
      <c r="E32" s="19"/>
      <c r="F32" s="14"/>
    </row>
    <row r="33" spans="1:6" ht="15" customHeight="1" x14ac:dyDescent="0.25">
      <c r="A33" s="13" t="s">
        <v>31</v>
      </c>
      <c r="B33" s="16">
        <v>0</v>
      </c>
      <c r="C33" s="16"/>
      <c r="D33" s="16">
        <v>0</v>
      </c>
      <c r="E33" s="17"/>
      <c r="F33" s="14"/>
    </row>
    <row r="34" spans="1:6" x14ac:dyDescent="0.25">
      <c r="A34" s="13"/>
      <c r="B34" s="19"/>
      <c r="C34" s="19"/>
      <c r="D34" s="19"/>
      <c r="E34" s="19"/>
      <c r="F34" s="14"/>
    </row>
    <row r="35" spans="1:6" ht="15.75" thickBot="1" x14ac:dyDescent="0.3">
      <c r="A35" s="21" t="s">
        <v>32</v>
      </c>
      <c r="B35" s="24">
        <f>B30+B33</f>
        <v>336785</v>
      </c>
      <c r="C35" s="24"/>
      <c r="D35" s="24">
        <f>D30+D33</f>
        <v>205683</v>
      </c>
      <c r="E35" s="25"/>
      <c r="F35" s="14"/>
    </row>
    <row r="36" spans="1:6" ht="15.75" thickTop="1" x14ac:dyDescent="0.25">
      <c r="A36" s="21"/>
      <c r="B36" s="26"/>
      <c r="C36" s="26"/>
      <c r="D36" s="26"/>
      <c r="E36" s="26"/>
      <c r="F36" s="14"/>
    </row>
    <row r="37" spans="1:6" x14ac:dyDescent="0.25">
      <c r="A37" s="21" t="s">
        <v>33</v>
      </c>
      <c r="B37" s="26"/>
      <c r="C37" s="26"/>
      <c r="D37" s="26"/>
      <c r="E37" s="26"/>
      <c r="F37" s="14"/>
    </row>
    <row r="38" spans="1:6" x14ac:dyDescent="0.25">
      <c r="A38" s="13" t="s">
        <v>34</v>
      </c>
      <c r="B38" s="16">
        <f>B35</f>
        <v>336785</v>
      </c>
      <c r="C38" s="16"/>
      <c r="D38" s="16">
        <f>D35</f>
        <v>205683</v>
      </c>
      <c r="E38" s="17"/>
      <c r="F38" s="14"/>
    </row>
    <row r="39" spans="1:6" x14ac:dyDescent="0.25">
      <c r="A39" s="13" t="s">
        <v>35</v>
      </c>
      <c r="B39" s="16">
        <v>0</v>
      </c>
      <c r="C39" s="16"/>
      <c r="D39" s="16">
        <v>0</v>
      </c>
      <c r="E39" s="17"/>
      <c r="F39" s="14"/>
    </row>
    <row r="40" spans="1:6" x14ac:dyDescent="0.25">
      <c r="A40" s="13"/>
      <c r="B40" s="27"/>
      <c r="C40" s="27"/>
      <c r="D40" s="27"/>
      <c r="E40" s="27"/>
      <c r="F40" s="14"/>
    </row>
    <row r="41" spans="1:6" x14ac:dyDescent="0.25">
      <c r="A41" s="21" t="s">
        <v>36</v>
      </c>
      <c r="B41" s="28"/>
      <c r="C41" s="28"/>
      <c r="D41" s="28"/>
      <c r="E41" s="28"/>
      <c r="F41" s="29"/>
    </row>
    <row r="42" spans="1:6" x14ac:dyDescent="0.25">
      <c r="A42" s="13" t="s">
        <v>37</v>
      </c>
      <c r="B42" s="23"/>
      <c r="C42" s="23"/>
      <c r="D42" s="23"/>
      <c r="E42" s="23"/>
      <c r="F42" s="29"/>
    </row>
    <row r="43" spans="1:6" x14ac:dyDescent="0.25">
      <c r="A43" s="30" t="s">
        <v>38</v>
      </c>
      <c r="B43" s="16">
        <v>0</v>
      </c>
      <c r="C43" s="16"/>
      <c r="D43" s="16">
        <v>0</v>
      </c>
      <c r="E43" s="17"/>
      <c r="F43" s="14"/>
    </row>
    <row r="44" spans="1:6" x14ac:dyDescent="0.25">
      <c r="A44" s="30" t="s">
        <v>39</v>
      </c>
      <c r="B44" s="16">
        <v>0</v>
      </c>
      <c r="C44" s="16"/>
      <c r="D44" s="16">
        <v>0</v>
      </c>
      <c r="E44" s="17"/>
      <c r="F44" s="14"/>
    </row>
    <row r="45" spans="1:6" x14ac:dyDescent="0.25">
      <c r="A45" s="31"/>
      <c r="B45" s="27"/>
      <c r="C45" s="27"/>
      <c r="D45" s="27"/>
      <c r="E45" s="27"/>
      <c r="F45" s="14"/>
    </row>
    <row r="46" spans="1:6" x14ac:dyDescent="0.25">
      <c r="A46" s="13" t="s">
        <v>40</v>
      </c>
      <c r="B46" s="28"/>
      <c r="C46" s="28"/>
      <c r="D46" s="28"/>
      <c r="E46" s="28"/>
      <c r="F46" s="29"/>
    </row>
    <row r="47" spans="1:6" x14ac:dyDescent="0.25">
      <c r="A47" s="30" t="s">
        <v>38</v>
      </c>
      <c r="B47" s="16">
        <f>B35</f>
        <v>336785</v>
      </c>
      <c r="C47" s="16"/>
      <c r="D47" s="16">
        <f>D35</f>
        <v>205683</v>
      </c>
      <c r="E47" s="17"/>
      <c r="F47" s="7"/>
    </row>
    <row r="48" spans="1:6" x14ac:dyDescent="0.25">
      <c r="A48" s="30" t="s">
        <v>39</v>
      </c>
      <c r="B48" s="16">
        <v>0</v>
      </c>
      <c r="C48" s="16"/>
      <c r="D48" s="16">
        <v>0</v>
      </c>
      <c r="E48" s="17"/>
      <c r="F48" s="7"/>
    </row>
    <row r="49" spans="1:6" x14ac:dyDescent="0.25">
      <c r="B49" s="28"/>
      <c r="C49" s="28"/>
      <c r="D49" s="28"/>
      <c r="E49" s="28"/>
      <c r="F49" s="7"/>
    </row>
    <row r="50" spans="1:6" x14ac:dyDescent="0.25">
      <c r="A50" s="21" t="s">
        <v>41</v>
      </c>
      <c r="B50" s="32">
        <f>B35</f>
        <v>336785</v>
      </c>
      <c r="C50" s="32"/>
      <c r="D50" s="32">
        <f>D35</f>
        <v>205683</v>
      </c>
      <c r="E50" s="33"/>
    </row>
    <row r="51" spans="1:6" x14ac:dyDescent="0.25">
      <c r="A51" s="21"/>
      <c r="B51" s="33"/>
      <c r="C51" s="33"/>
      <c r="D51" s="33"/>
      <c r="E51" s="33"/>
    </row>
    <row r="52" spans="1:6" x14ac:dyDescent="0.25">
      <c r="A52" s="11" t="s">
        <v>42</v>
      </c>
      <c r="B52" s="33"/>
      <c r="C52" s="33"/>
      <c r="D52" s="33"/>
      <c r="E52" s="33"/>
    </row>
    <row r="53" spans="1:6" x14ac:dyDescent="0.25">
      <c r="A53" s="21"/>
      <c r="B53" s="33"/>
      <c r="C53" s="33"/>
      <c r="D53" s="33"/>
      <c r="E53" s="33"/>
    </row>
    <row r="54" spans="1:6" x14ac:dyDescent="0.25">
      <c r="A54" s="21" t="s">
        <v>43</v>
      </c>
      <c r="B54" s="33"/>
      <c r="C54" s="33"/>
      <c r="D54" s="33"/>
      <c r="E54" s="33"/>
    </row>
    <row r="55" spans="1:6" x14ac:dyDescent="0.25">
      <c r="A55" s="13" t="s">
        <v>44</v>
      </c>
      <c r="B55" s="16">
        <v>0</v>
      </c>
      <c r="C55" s="16"/>
      <c r="D55" s="16">
        <v>0</v>
      </c>
      <c r="E55" s="17"/>
    </row>
    <row r="56" spans="1:6" x14ac:dyDescent="0.25">
      <c r="A56" s="13" t="s">
        <v>45</v>
      </c>
      <c r="B56" s="16">
        <v>0</v>
      </c>
      <c r="C56" s="16"/>
      <c r="D56" s="16">
        <v>0</v>
      </c>
      <c r="E56" s="17"/>
    </row>
    <row r="57" spans="1:6" x14ac:dyDescent="0.25">
      <c r="A57" s="20" t="s">
        <v>46</v>
      </c>
      <c r="B57" s="16">
        <v>3977</v>
      </c>
      <c r="C57" s="16"/>
      <c r="D57" s="16">
        <v>2485</v>
      </c>
      <c r="E57" s="17"/>
    </row>
    <row r="58" spans="1:6" x14ac:dyDescent="0.25">
      <c r="A58" s="13" t="s">
        <v>47</v>
      </c>
      <c r="B58" s="16">
        <v>0</v>
      </c>
      <c r="C58" s="16"/>
      <c r="D58" s="16">
        <v>0</v>
      </c>
      <c r="E58" s="17"/>
    </row>
    <row r="59" spans="1:6" x14ac:dyDescent="0.25">
      <c r="A59" s="21" t="s">
        <v>48</v>
      </c>
      <c r="B59" s="32">
        <f>SUM(B55:B58)</f>
        <v>3977</v>
      </c>
      <c r="C59" s="32"/>
      <c r="D59" s="32">
        <f>SUM(D55:D58)</f>
        <v>2485</v>
      </c>
      <c r="E59" s="33"/>
    </row>
    <row r="60" spans="1:6" x14ac:dyDescent="0.25">
      <c r="A60" s="34"/>
      <c r="B60" s="33"/>
      <c r="C60" s="33"/>
      <c r="D60" s="33"/>
      <c r="E60" s="33"/>
    </row>
    <row r="61" spans="1:6" x14ac:dyDescent="0.25">
      <c r="A61" s="21" t="s">
        <v>49</v>
      </c>
      <c r="B61" s="33"/>
      <c r="C61" s="33"/>
      <c r="D61" s="33"/>
      <c r="E61" s="33"/>
    </row>
    <row r="62" spans="1:6" x14ac:dyDescent="0.25">
      <c r="A62" s="13" t="s">
        <v>50</v>
      </c>
      <c r="B62" s="16">
        <v>0</v>
      </c>
      <c r="C62" s="16"/>
      <c r="D62" s="16">
        <v>0</v>
      </c>
      <c r="E62" s="17"/>
    </row>
    <row r="63" spans="1:6" x14ac:dyDescent="0.25">
      <c r="A63" s="13" t="s">
        <v>51</v>
      </c>
      <c r="B63" s="16">
        <v>0</v>
      </c>
      <c r="C63" s="16"/>
      <c r="D63" s="16">
        <v>0</v>
      </c>
      <c r="E63" s="17"/>
    </row>
    <row r="64" spans="1:6" x14ac:dyDescent="0.25">
      <c r="A64" s="13" t="s">
        <v>52</v>
      </c>
      <c r="B64" s="16">
        <v>0</v>
      </c>
      <c r="C64" s="16"/>
      <c r="D64" s="16">
        <v>0</v>
      </c>
      <c r="E64" s="17"/>
    </row>
    <row r="65" spans="1:5" x14ac:dyDescent="0.25">
      <c r="A65" s="20" t="s">
        <v>53</v>
      </c>
      <c r="B65" s="16">
        <v>0</v>
      </c>
      <c r="C65" s="16"/>
      <c r="D65" s="16">
        <v>0</v>
      </c>
      <c r="E65" s="17"/>
    </row>
    <row r="66" spans="1:5" x14ac:dyDescent="0.25">
      <c r="A66" s="13" t="s">
        <v>54</v>
      </c>
      <c r="B66" s="16">
        <v>0</v>
      </c>
      <c r="C66" s="16"/>
      <c r="D66" s="16">
        <v>0</v>
      </c>
      <c r="E66" s="17"/>
    </row>
    <row r="67" spans="1:5" x14ac:dyDescent="0.25">
      <c r="A67" s="21" t="s">
        <v>48</v>
      </c>
      <c r="B67" s="32">
        <f>SUM(B62:B66)</f>
        <v>0</v>
      </c>
      <c r="C67" s="32"/>
      <c r="D67" s="32">
        <f>SUM(D62:D66)</f>
        <v>0</v>
      </c>
      <c r="E67" s="33"/>
    </row>
    <row r="68" spans="1:5" x14ac:dyDescent="0.25">
      <c r="A68" s="34"/>
      <c r="B68" s="33"/>
      <c r="C68" s="33"/>
      <c r="D68" s="33"/>
      <c r="E68" s="33"/>
    </row>
    <row r="69" spans="1:5" x14ac:dyDescent="0.25">
      <c r="A69" s="21" t="s">
        <v>55</v>
      </c>
      <c r="B69" s="32">
        <f>SUM(B59,B67)</f>
        <v>3977</v>
      </c>
      <c r="C69" s="32"/>
      <c r="D69" s="32">
        <f>SUM(D59,D67)</f>
        <v>2485</v>
      </c>
      <c r="E69" s="33"/>
    </row>
    <row r="70" spans="1:5" x14ac:dyDescent="0.25">
      <c r="A70" s="34"/>
      <c r="B70" s="32"/>
      <c r="C70" s="32"/>
      <c r="D70" s="32"/>
      <c r="E70" s="33"/>
    </row>
    <row r="71" spans="1:5" ht="15.75" thickBot="1" x14ac:dyDescent="0.3">
      <c r="A71" s="21" t="s">
        <v>56</v>
      </c>
      <c r="B71" s="35">
        <f>B69+B50</f>
        <v>340762</v>
      </c>
      <c r="C71" s="35"/>
      <c r="D71" s="35">
        <f>D69+D50</f>
        <v>208168</v>
      </c>
      <c r="E71" s="33"/>
    </row>
    <row r="72" spans="1:5" ht="15.75" thickTop="1" x14ac:dyDescent="0.25">
      <c r="A72" s="13"/>
      <c r="B72" s="33"/>
      <c r="C72" s="33"/>
      <c r="D72" s="33"/>
      <c r="E72" s="33"/>
    </row>
    <row r="73" spans="1:5" x14ac:dyDescent="0.25">
      <c r="A73" s="11" t="s">
        <v>57</v>
      </c>
      <c r="B73" s="33"/>
      <c r="C73" s="33"/>
      <c r="D73" s="33"/>
      <c r="E73" s="33"/>
    </row>
    <row r="74" spans="1:5" x14ac:dyDescent="0.25">
      <c r="A74" s="13" t="s">
        <v>34</v>
      </c>
      <c r="B74" s="36">
        <f>B71</f>
        <v>340762</v>
      </c>
      <c r="C74" s="36"/>
      <c r="D74" s="36">
        <f>D71</f>
        <v>208168</v>
      </c>
      <c r="E74" s="37"/>
    </row>
    <row r="75" spans="1:5" x14ac:dyDescent="0.25">
      <c r="A75" s="13" t="s">
        <v>35</v>
      </c>
      <c r="B75" s="36">
        <f>B39</f>
        <v>0</v>
      </c>
      <c r="C75" s="36"/>
      <c r="D75" s="36">
        <f>D39</f>
        <v>0</v>
      </c>
      <c r="E75" s="37"/>
    </row>
    <row r="76" spans="1:5" x14ac:dyDescent="0.25">
      <c r="B76" s="37"/>
      <c r="C76" s="38"/>
      <c r="D76" s="38"/>
      <c r="E76" s="38"/>
    </row>
    <row r="77" spans="1:5" x14ac:dyDescent="0.25">
      <c r="A77" s="39"/>
      <c r="B77" s="40"/>
      <c r="C77" s="40"/>
      <c r="D77" s="40"/>
    </row>
    <row r="78" spans="1:5" x14ac:dyDescent="0.25">
      <c r="A78" s="39"/>
      <c r="B78" s="40"/>
      <c r="C78" s="40"/>
      <c r="D78" s="40"/>
    </row>
    <row r="79" spans="1:5" x14ac:dyDescent="0.25">
      <c r="B79" s="41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1CA167B5AB0458C48B94BB9384333" ma:contentTypeVersion="1" ma:contentTypeDescription="Create a new document." ma:contentTypeScope="" ma:versionID="f643ec71f4a5dfe47f63d12eba4bcb94">
  <xsd:schema xmlns:xsd="http://www.w3.org/2001/XMLSchema" xmlns:xs="http://www.w3.org/2001/XMLSchema" xmlns:p="http://schemas.microsoft.com/office/2006/metadata/properties" xmlns:ns2="7a77a203-d36f-41cf-b149-c3b78d768fa5" targetNamespace="http://schemas.microsoft.com/office/2006/metadata/properties" ma:root="true" ma:fieldsID="55be0bac30bba3315eaab16829227bf6" ns2:_="">
    <xsd:import namespace="7a77a203-d36f-41cf-b149-c3b78d768fa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7a203-d36f-41cf-b149-c3b78d768f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2F3166-6979-44C6-97E8-F570AC9873AF}"/>
</file>

<file path=customXml/itemProps2.xml><?xml version="1.0" encoding="utf-8"?>
<ds:datastoreItem xmlns:ds="http://schemas.openxmlformats.org/officeDocument/2006/customXml" ds:itemID="{EBE7C13C-E8D0-4DB2-AB5A-F050E24731A4}"/>
</file>

<file path=customXml/itemProps3.xml><?xml version="1.0" encoding="utf-8"?>
<ds:datastoreItem xmlns:ds="http://schemas.openxmlformats.org/officeDocument/2006/customXml" ds:itemID="{5A16F918-8188-4298-8593-47A95DC580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1 - 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Ermal HASA</dc:creator>
  <cp:lastModifiedBy>Ermal HASA</cp:lastModifiedBy>
  <dcterms:created xsi:type="dcterms:W3CDTF">2024-05-07T08:03:27Z</dcterms:created>
  <dcterms:modified xsi:type="dcterms:W3CDTF">2024-05-07T08:05:02Z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0x0101001B91CA167B5AB0458C48B94BB9384333</vt:lpwstr>
  </property>
</Properties>
</file>