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4- ZYRA VOGEL\01. Arvena\01.2024\bilanc konsoliduar 2023\QKB\"/>
    </mc:Choice>
  </mc:AlternateContent>
  <xr:revisionPtr revIDLastSave="0" documentId="13_ncr:1_{DF03451D-F81F-4426-AC1B-2065FF1E81BC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'1.Pasqyra e Perform. (natyra)'!$A$1:$H$78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8" l="1"/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<sst xmlns="http://schemas.openxmlformats.org/spreadsheetml/2006/main" count="418" uniqueCount="270">
  <si>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</si>
  <si>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</si>
  <si>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</si>
  <si>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</si>
  <si>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</si>
  <si>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</si>
  <si>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</si>
  <si>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</si>
  <si>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</si>
  <si>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</si>
  <si>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</si>
  <si>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</si>
  <si>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</si>
  <si>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</si>
  <si>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</si>
  <si>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</si>
  <si>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</si>
  <si>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</si>
  <si>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</si>
  <si>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</si>
  <si>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</si>
  <si>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</si>
  <si>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</si>
  <si>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</si>
  <si>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</si>
  <si>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</si>
  <si>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</si>
  <si>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</si>
  <si>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</si>
  <si>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</si>
  <si>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</si>
  <si>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</si>
  <si>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</si>
  <si>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</si>
  <si>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</si>
  <si>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</si>
  <si>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</si>
  <si>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</si>
  <si>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</si>
  <si>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</si>
  <si>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</si>
  <si>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</si>
  <si>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</si>
  <si>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</si>
  <si>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</si>
  <si>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</si>
  <si>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</si>
  <si>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</si>
  <si>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</si>
  <si>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</si>
  <si>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</si>
  <si>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</si>
  <si>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</si>
  <si>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</si>
  <si>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</si>
  <si>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</si>
  <si>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</si>
  <si>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</si>
  <si>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</si>
  <si>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</si>
  <si>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</si>
  <si>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</si>
  <si>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</si>
  <si>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</si>
  <si>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</si>
  <si>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</si>
  <si>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</si>
  <si>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</si>
  <si>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</si>
  <si>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</si>
  <si>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</si>
  <si>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</si>
  <si>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</si>
  <si>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</si>
  <si>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</si>
  <si>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</si>
  <si>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</si>
  <si>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</si>
  <si>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</si>
  <si>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</si>
  <si>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</si>
  <si>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</si>
  <si>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</si>
  <si>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</si>
  <si>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</si>
  <si>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</si>
  <si>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</si>
  <si>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</si>
  <si>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</si>
  <si>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</si>
  <si>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</si>
  <si>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</si>
  <si>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</si>
  <si>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</si>
  <si>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</si>
  <si>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</si>
  <si>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</si>
  <si>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</si>
  <si>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</si>
  <si>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</si>
  <si>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</si>
  <si>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</si>
  <si>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</si>
  <si>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</si>
  <si>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</si>
  <si>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</si>
  <si>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</si>
  <si>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</si>
  <si>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</si>
  <si>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</si>
  <si>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</si>
  <si>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</si>
  <si>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</si>
  <si>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</si>
  <si>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</si>
  <si>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</si>
  <si>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</si>
  <si>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</si>
  <si>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</si>
  <si>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</si>
  <si>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</si>
  <si>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</si>
  <si>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</si>
  <si>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</si>
  <si>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</si>
  <si>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</si>
  <si>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</si>
  <si>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</si>
  <si>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</si>
  <si>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</si>
  <si>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</si>
  <si>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</si>
  <si>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</si>
  <si>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</si>
  <si>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</si>
  <si>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</si>
  <si>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</si>
  <si>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</si>
  <si>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</si>
  <si>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</si>
  <si>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</si>
  <si>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</si>
  <si>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</si>
  <si>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</si>
  <si>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</si>
  <si>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</si>
  <si>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</si>
  <si>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</si>
  <si>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</si>
  <si>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</si>
  <si>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</si>
  <si>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</si>
  <si>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</si>
  <si>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</si>
  <si>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</si>
  <si>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</si>
  <si>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</si>
  <si>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</si>
  <si>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</si>
  <si>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</si>
  <si>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</si>
  <si>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</si>
  <si>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</si>
  <si>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</si>
  <si>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</si>
  <si>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</si>
  <si>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</si>
  <si>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</si>
  <si>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</si>
  <si>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</si>
  <si>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</si>
  <si>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</si>
  <si>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</si>
  <si>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</si>
  <si>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</si>
  <si>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</si>
  <si>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</si>
  <si>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</si>
  <si>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</si>
  <si>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</si>
  <si>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</si>
  <si>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</si>
  <si>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</si>
  <si>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</si>
  <si>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</si>
  <si>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</si>
  <si>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</si>
  <si>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</si>
  <si>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</si>
  <si>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</si>
  <si>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</si>
  <si>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</si>
  <si>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</si>
  <si>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</si>
  <si>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</si>
  <si>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</si>
  <si>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</si>
  <si>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</si>
  <si>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</si>
  <si>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</si>
  <si>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</si>
  <si>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</si>
  <si>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</si>
  <si>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</si>
  <si>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</si>
  <si>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</si>
  <si>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</si>
  <si>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</si>
  <si>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</si>
  <si>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</si>
  <si>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</si>
  <si>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</si>
  <si>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</si>
  <si>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</si>
  <si>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</si>
  <si>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</si>
  <si>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</si>
  <si>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</si>
  <si>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</si>
  <si>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</si>
  <si>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</si>
  <si>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</si>
  <si>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</si>
  <si>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</si>
  <si>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</si>
  <si>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</si>
  <si>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</si>
  <si>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</si>
  <si>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</si>
  <si>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</si>
  <si>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</si>
  <si>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</si>
  <si>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</si>
  <si>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</si>
  <si>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</si>
  <si>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</si>
  <si>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</si>
  <si>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</si>
  <si>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</si>
  <si>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</si>
  <si>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</si>
  <si>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</si>
  <si>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</si>
  <si>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</si>
  <si>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</si>
  <si>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</si>
  <si>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</si>
  <si>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</si>
  <si>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</si>
  <si>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</si>
  <si>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</si>
  <si>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</si>
  <si>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</si>
  <si>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</si>
  <si>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</si>
  <si>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</si>
  <si>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</si>
  <si>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</si>
  <si>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</si>
  <si>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</si>
  <si>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</si>
  <si>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</si>
  <si>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</si>
  <si>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te ardhura/shpenzime nga interesat dhe financiare te tjera neto</t>
  </si>
  <si>
    <t>EHW SHPK</t>
  </si>
  <si>
    <t>J61804031V</t>
  </si>
  <si>
    <t>Lek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</si>
  <si>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</si>
  <si>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i/>
        <sz val="11"/>
        <rFont val="Times New Roman"/>
        <family val="1"/>
        <charset val="238"/>
      </rPr>
      <t xml:space="preserve"> (pershkruaj)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</si>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</sst>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9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8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9" fontId="144" fillId="0" borderId="0" xfId="215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3" fontId="175" fillId="0" borderId="0" xfId="0" applyNumberFormat="1" applyFont="1" applyAlignment="1">
      <alignment horizontal="center" vertical="center"/>
    </xf>
    <xf numFmtId="0" fontId="177" fillId="0" borderId="0" xfId="6592" applyFont="1" applyAlignment="1">
      <alignment horizontal="left" vertical="center"/>
    </xf>
    <xf numFmtId="0" fontId="175" fillId="0" borderId="0" xfId="0" applyFont="1"/>
    <xf numFmtId="0" fontId="178" fillId="0" borderId="0" xfId="0" applyFont="1" applyAlignment="1">
      <alignment horizontal="center"/>
    </xf>
    <xf numFmtId="0" fontId="178" fillId="0" borderId="0" xfId="0" applyFont="1"/>
    <xf numFmtId="0" fontId="179" fillId="0" borderId="0" xfId="0" applyFont="1"/>
    <xf numFmtId="0" fontId="180" fillId="0" borderId="0" xfId="0" applyFont="1"/>
    <xf numFmtId="0" fontId="179" fillId="0" borderId="0" xfId="6592" applyFont="1" applyAlignment="1">
      <alignment wrapText="1"/>
    </xf>
    <xf numFmtId="0" fontId="180" fillId="0" borderId="0" xfId="6592" applyFont="1" applyAlignment="1">
      <alignment wrapText="1"/>
    </xf>
    <xf numFmtId="37" fontId="178" fillId="0" borderId="0" xfId="215" applyNumberFormat="1" applyFont="1" applyFill="1" applyBorder="1" applyAlignment="1" applyProtection="1">
      <alignment horizontal="right" wrapText="1"/>
    </xf>
    <xf numFmtId="0" fontId="181" fillId="0" borderId="0" xfId="0" applyFont="1" applyAlignment="1">
      <alignment horizontal="left" wrapText="1" indent="2"/>
    </xf>
    <xf numFmtId="37" fontId="178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0" fontId="181" fillId="34" borderId="0" xfId="0" applyFont="1" applyFill="1"/>
    <xf numFmtId="0" fontId="180" fillId="62" borderId="0" xfId="6592" applyFont="1" applyFill="1" applyAlignment="1">
      <alignment wrapText="1"/>
    </xf>
    <xf numFmtId="0" fontId="175" fillId="0" borderId="0" xfId="6592" applyFont="1" applyAlignment="1">
      <alignment wrapText="1"/>
    </xf>
    <xf numFmtId="37" fontId="175" fillId="0" borderId="0" xfId="0" applyNumberFormat="1" applyFont="1" applyAlignment="1">
      <alignment horizontal="right"/>
    </xf>
    <xf numFmtId="0" fontId="180" fillId="0" borderId="0" xfId="6592" applyFont="1" applyAlignment="1">
      <alignment horizontal="left" wrapText="1" indent="2"/>
    </xf>
    <xf numFmtId="37" fontId="175" fillId="0" borderId="25" xfId="0" applyNumberFormat="1" applyFont="1" applyBorder="1" applyAlignment="1">
      <alignment horizontal="right"/>
    </xf>
    <xf numFmtId="0" fontId="182" fillId="0" borderId="0" xfId="6592" applyFont="1"/>
    <xf numFmtId="37" fontId="178" fillId="0" borderId="0" xfId="0" applyNumberFormat="1" applyFont="1" applyAlignment="1">
      <alignment horizontal="center"/>
    </xf>
    <xf numFmtId="37" fontId="178" fillId="0" borderId="0" xfId="0" applyNumberFormat="1" applyFont="1" applyAlignment="1">
      <alignment horizontal="right"/>
    </xf>
    <xf numFmtId="37" fontId="175" fillId="0" borderId="25" xfId="215" applyNumberFormat="1" applyFont="1" applyFill="1" applyBorder="1" applyAlignment="1" applyProtection="1">
      <alignment horizontal="right" wrapText="1"/>
    </xf>
    <xf numFmtId="37" fontId="183" fillId="0" borderId="25" xfId="215" applyNumberFormat="1" applyFont="1" applyFill="1" applyBorder="1" applyAlignment="1" applyProtection="1">
      <alignment horizontal="right" wrapText="1"/>
    </xf>
    <xf numFmtId="37" fontId="175" fillId="0" borderId="15" xfId="215" applyNumberFormat="1" applyFont="1" applyFill="1" applyBorder="1" applyAlignment="1" applyProtection="1">
      <alignment horizontal="right" wrapText="1"/>
    </xf>
    <xf numFmtId="37" fontId="175" fillId="0" borderId="15" xfId="0" applyNumberFormat="1" applyFont="1" applyBorder="1" applyAlignment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8"/>
  <sheetViews>
    <sheetView showGridLines="0" tabSelected="1" zoomScaleNormal="100" workbookViewId="0">
      <selection activeCell="B78" sqref="B78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41.28515625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35" t="s">
        <v>269</v>
      </c>
    </row>
    <row r="2" spans="1:6">
      <c r="A2" s="38" t="s">
        <v>264</v>
      </c>
    </row>
    <row r="3" spans="1:6">
      <c r="A3" s="38" t="s">
        <v>265</v>
      </c>
    </row>
    <row r="4" spans="1:6">
      <c r="A4" s="38" t="s">
        <v>266</v>
      </c>
    </row>
    <row r="5" spans="1:6">
      <c r="A5" s="35" t="s">
        <v>267</v>
      </c>
      <c r="B5" s="37"/>
      <c r="C5" s="37"/>
      <c r="D5" s="37"/>
      <c r="E5" s="37"/>
      <c r="F5" s="37"/>
    </row>
    <row r="6" spans="1:6">
      <c r="A6" s="39"/>
      <c r="B6" s="33" t="s">
        <v>211</v>
      </c>
      <c r="C6" s="33"/>
      <c r="D6" s="33" t="s">
        <v>211</v>
      </c>
      <c r="E6" s="33"/>
      <c r="F6" s="37"/>
    </row>
    <row r="7" spans="1:6">
      <c r="A7" s="39"/>
      <c r="B7" s="33" t="s">
        <v>212</v>
      </c>
      <c r="C7" s="33"/>
      <c r="D7" s="33" t="s">
        <v>213</v>
      </c>
      <c r="E7" s="33"/>
      <c r="F7" s="37"/>
    </row>
    <row r="8" spans="1:6">
      <c r="A8" s="40" t="s">
        <v>223</v>
      </c>
      <c r="B8" s="39"/>
      <c r="C8" s="39"/>
      <c r="D8" s="39"/>
      <c r="E8" s="39"/>
      <c r="F8" s="38" t="s">
        <v>259</v>
      </c>
    </row>
    <row r="9" spans="1:6">
      <c r="A9" s="41" t="s">
        <v>214</v>
      </c>
      <c r="B9" s="39"/>
      <c r="C9" s="39"/>
      <c r="D9" s="39"/>
      <c r="E9" s="42"/>
      <c r="F9" s="37"/>
    </row>
    <row r="10" spans="1:6">
      <c r="A10" s="43" t="s">
        <v>254</v>
      </c>
      <c r="B10" s="44">
        <v>7424396667</v>
      </c>
      <c r="C10" s="45"/>
      <c r="D10" s="44">
        <v>7501447052</v>
      </c>
      <c r="E10" s="42"/>
      <c r="F10" s="46" t="s">
        <v>260</v>
      </c>
    </row>
    <row r="11" spans="1:6">
      <c r="A11" s="43" t="s">
        <v>255</v>
      </c>
      <c r="B11" s="44"/>
      <c r="C11" s="45"/>
      <c r="D11" s="44"/>
      <c r="E11" s="42"/>
      <c r="F11" s="46" t="s">
        <v>261</v>
      </c>
    </row>
    <row r="12" spans="1:6">
      <c r="A12" s="43" t="s">
        <v>256</v>
      </c>
      <c r="B12" s="44"/>
      <c r="C12" s="45"/>
      <c r="D12" s="44"/>
      <c r="E12" s="42"/>
      <c r="F12" s="46" t="s">
        <v>261</v>
      </c>
    </row>
    <row r="13" spans="1:6">
      <c r="A13" s="43" t="s">
        <v>257</v>
      </c>
      <c r="B13" s="44"/>
      <c r="C13" s="45"/>
      <c r="D13" s="44"/>
      <c r="E13" s="42"/>
      <c r="F13" s="46" t="s">
        <v>261</v>
      </c>
    </row>
    <row r="14" spans="1:6">
      <c r="A14" s="43" t="s">
        <v>258</v>
      </c>
      <c r="B14" s="44"/>
      <c r="C14" s="45"/>
      <c r="D14" s="44"/>
      <c r="E14" s="42"/>
      <c r="F14" s="46" t="s">
        <v>262</v>
      </c>
    </row>
    <row r="15" spans="1:6">
      <c r="A15" s="41" t="s">
        <v>224</v>
      </c>
      <c r="B15" s="44"/>
      <c r="C15" s="45"/>
      <c r="D15" s="44"/>
      <c r="E15" s="42"/>
      <c r="F15" s="37"/>
    </row>
    <row r="16" spans="1:6">
      <c r="A16" s="41" t="s">
        <v>210</v>
      </c>
      <c r="B16" s="44">
        <v>49482950</v>
      </c>
      <c r="C16" s="45"/>
      <c r="D16" s="44">
        <v>43629993</v>
      </c>
      <c r="E16" s="42"/>
      <c r="F16" s="37"/>
    </row>
    <row r="17" spans="1:5" s="37" customFormat="1">
      <c r="A17" s="41" t="s">
        <v>225</v>
      </c>
      <c r="B17" s="44">
        <v>6337246</v>
      </c>
      <c r="C17" s="45"/>
      <c r="D17" s="44">
        <v>-7646114</v>
      </c>
      <c r="E17" s="42"/>
    </row>
    <row r="18" spans="1:5" s="37" customFormat="1">
      <c r="A18" s="41" t="s">
        <v>215</v>
      </c>
      <c r="B18" s="44">
        <v>-4978927077</v>
      </c>
      <c r="C18" s="45"/>
      <c r="D18" s="44">
        <v>-5147641893</v>
      </c>
      <c r="E18" s="42"/>
    </row>
    <row r="19" spans="1:5" s="37" customFormat="1">
      <c r="A19" s="41" t="s">
        <v>226</v>
      </c>
      <c r="B19" s="44">
        <v>-207028705</v>
      </c>
      <c r="C19" s="45"/>
      <c r="D19" s="44">
        <v>-193083043</v>
      </c>
      <c r="E19" s="42"/>
    </row>
    <row r="20" spans="1:5" s="37" customFormat="1">
      <c r="A20" s="41" t="s">
        <v>227</v>
      </c>
      <c r="B20" s="44">
        <v>-550471165</v>
      </c>
      <c r="C20" s="54"/>
      <c r="D20" s="44">
        <v>-465264590</v>
      </c>
      <c r="E20" s="42"/>
    </row>
    <row r="21" spans="1:5" s="37" customFormat="1">
      <c r="A21" s="41" t="s">
        <v>228</v>
      </c>
      <c r="B21" s="44">
        <v>-552112110</v>
      </c>
      <c r="C21" s="54"/>
      <c r="D21" s="44">
        <v>-510639969</v>
      </c>
      <c r="E21" s="42"/>
    </row>
    <row r="22" spans="1:5" s="37" customFormat="1">
      <c r="A22" s="41" t="s">
        <v>229</v>
      </c>
      <c r="B22" s="44"/>
      <c r="C22" s="45"/>
      <c r="D22" s="44"/>
      <c r="E22" s="42"/>
    </row>
    <row r="23" spans="1:5" s="37" customFormat="1">
      <c r="A23" s="41"/>
      <c r="B23" s="41"/>
      <c r="C23" s="41"/>
      <c r="D23" s="41"/>
      <c r="E23" s="42"/>
    </row>
    <row r="24" spans="1:5" s="37" customFormat="1">
      <c r="A24" s="41" t="s">
        <v>230</v>
      </c>
      <c r="B24" s="44">
        <v>-31784967</v>
      </c>
      <c r="C24" s="54"/>
      <c r="D24" s="44">
        <v>-7799383</v>
      </c>
      <c r="E24" s="42"/>
    </row>
    <row r="25" spans="1:5" s="37" customFormat="1">
      <c r="A25" s="41" t="s">
        <v>231</v>
      </c>
      <c r="B25" s="44"/>
      <c r="C25" s="54"/>
      <c r="D25" s="44"/>
      <c r="E25" s="42"/>
    </row>
    <row r="26" spans="1:5" s="37" customFormat="1">
      <c r="A26" s="41" t="s">
        <v>232</v>
      </c>
      <c r="B26" s="44"/>
      <c r="C26" s="54"/>
      <c r="D26" s="44"/>
      <c r="E26" s="42"/>
    </row>
    <row r="27" spans="1:5" s="37" customFormat="1">
      <c r="A27" s="47" t="s">
        <v>263</v>
      </c>
      <c r="B27" s="44">
        <f>-(9015544+48228249)</f>
        <v>-57243793</v>
      </c>
      <c r="C27" s="54"/>
      <c r="D27" s="44">
        <v>-52266199</v>
      </c>
      <c r="E27" s="42"/>
    </row>
    <row r="28" spans="1:5" s="37" customFormat="1" ht="15" customHeight="1">
      <c r="A28" s="48" t="s">
        <v>216</v>
      </c>
      <c r="B28" s="55">
        <f>SUM(B10:B22,B24:B27)</f>
        <v>1102649046</v>
      </c>
      <c r="C28" s="45"/>
      <c r="D28" s="55">
        <f>SUM(D10:D22,D24:D27)</f>
        <v>1160735854</v>
      </c>
      <c r="E28" s="42"/>
    </row>
    <row r="29" spans="1:5" s="37" customFormat="1" ht="15" customHeight="1">
      <c r="A29" s="41" t="s">
        <v>26</v>
      </c>
      <c r="B29" s="44">
        <v>-168499269</v>
      </c>
      <c r="C29" s="45"/>
      <c r="D29" s="44">
        <v>-172166039</v>
      </c>
      <c r="E29" s="42"/>
    </row>
    <row r="30" spans="1:5" s="37" customFormat="1" ht="15" customHeight="1">
      <c r="A30" s="48" t="s">
        <v>233</v>
      </c>
      <c r="B30" s="56">
        <f>SUM(B28:B29)</f>
        <v>934149777</v>
      </c>
      <c r="C30" s="49"/>
      <c r="D30" s="55">
        <f>SUM(D28:D29)</f>
        <v>988569815</v>
      </c>
      <c r="E30" s="42"/>
    </row>
    <row r="31" spans="1:5" s="37" customFormat="1" ht="15" customHeight="1">
      <c r="A31" s="41"/>
      <c r="B31" s="41"/>
      <c r="C31" s="41"/>
      <c r="D31" s="41"/>
      <c r="E31" s="42"/>
    </row>
    <row r="32" spans="1:5" s="37" customFormat="1" ht="15" customHeight="1">
      <c r="A32" s="40" t="s">
        <v>234</v>
      </c>
      <c r="B32" s="41"/>
      <c r="C32" s="41"/>
      <c r="D32" s="41"/>
      <c r="E32" s="42"/>
    </row>
    <row r="33" spans="1:5" s="37" customFormat="1" ht="15" customHeight="1">
      <c r="A33" s="41" t="s">
        <v>235</v>
      </c>
      <c r="B33" s="44"/>
      <c r="C33" s="45"/>
      <c r="D33" s="44"/>
      <c r="E33" s="42"/>
    </row>
    <row r="34" spans="1:5" s="37" customFormat="1">
      <c r="A34" s="41"/>
      <c r="B34" s="41"/>
      <c r="C34" s="41"/>
      <c r="D34" s="41"/>
      <c r="E34" s="42"/>
    </row>
    <row r="35" spans="1:5" s="37" customFormat="1" ht="15.75" thickBot="1">
      <c r="A35" s="48" t="s">
        <v>253</v>
      </c>
      <c r="B35" s="57">
        <f>B30+B33</f>
        <v>934149777</v>
      </c>
      <c r="C35" s="49"/>
      <c r="D35" s="57">
        <f>D30+D33</f>
        <v>988569815</v>
      </c>
      <c r="E35" s="42"/>
    </row>
    <row r="36" spans="1:5" s="37" customFormat="1" ht="15.75" thickTop="1">
      <c r="A36" s="48"/>
      <c r="B36" s="48"/>
      <c r="C36" s="48"/>
      <c r="D36" s="48"/>
      <c r="E36" s="42"/>
    </row>
    <row r="37" spans="1:5" s="37" customFormat="1">
      <c r="A37" s="48" t="s">
        <v>236</v>
      </c>
      <c r="B37" s="48"/>
      <c r="C37" s="48"/>
      <c r="D37" s="48"/>
      <c r="E37" s="42"/>
    </row>
    <row r="38" spans="1:5" s="37" customFormat="1">
      <c r="A38" s="41" t="s">
        <v>237</v>
      </c>
      <c r="B38" s="44"/>
      <c r="C38" s="45"/>
      <c r="D38" s="44"/>
      <c r="E38" s="42"/>
    </row>
    <row r="39" spans="1:5" s="37" customFormat="1">
      <c r="A39" s="41" t="s">
        <v>238</v>
      </c>
      <c r="B39" s="44"/>
      <c r="C39" s="45"/>
      <c r="D39" s="44"/>
      <c r="E39" s="42"/>
    </row>
    <row r="40" spans="1:5" s="37" customFormat="1">
      <c r="A40" s="41"/>
      <c r="B40" s="34"/>
      <c r="C40" s="34"/>
      <c r="D40" s="34"/>
      <c r="E40" s="42"/>
    </row>
    <row r="41" spans="1:5" s="37" customFormat="1">
      <c r="A41" s="48" t="s">
        <v>239</v>
      </c>
      <c r="E41" s="49"/>
    </row>
    <row r="42" spans="1:5" s="37" customFormat="1">
      <c r="A42" s="41" t="s">
        <v>240</v>
      </c>
      <c r="B42" s="49"/>
      <c r="C42" s="49"/>
      <c r="D42" s="49"/>
      <c r="E42" s="49"/>
    </row>
    <row r="43" spans="1:5" s="37" customFormat="1">
      <c r="A43" s="50" t="s">
        <v>241</v>
      </c>
      <c r="B43" s="44"/>
      <c r="C43" s="45"/>
      <c r="D43" s="44"/>
      <c r="E43" s="42"/>
    </row>
    <row r="44" spans="1:5" s="37" customFormat="1">
      <c r="A44" s="50" t="s">
        <v>242</v>
      </c>
      <c r="B44" s="44"/>
      <c r="C44" s="45"/>
      <c r="D44" s="44"/>
      <c r="E44" s="42"/>
    </row>
    <row r="45" spans="1:5" s="37" customFormat="1">
      <c r="A45" s="34"/>
      <c r="B45" s="34"/>
      <c r="C45" s="34"/>
      <c r="D45" s="34"/>
      <c r="E45" s="42"/>
    </row>
    <row r="46" spans="1:5" s="37" customFormat="1">
      <c r="A46" s="41" t="s">
        <v>243</v>
      </c>
      <c r="E46" s="49"/>
    </row>
    <row r="47" spans="1:5" s="37" customFormat="1">
      <c r="A47" s="50" t="s">
        <v>241</v>
      </c>
      <c r="B47" s="44"/>
      <c r="C47" s="45"/>
      <c r="D47" s="44"/>
    </row>
    <row r="48" spans="1:5" s="37" customFormat="1">
      <c r="A48" s="50" t="s">
        <v>242</v>
      </c>
      <c r="B48" s="44"/>
      <c r="C48" s="45"/>
      <c r="D48" s="44"/>
    </row>
    <row r="49" spans="1:5">
      <c r="B49" s="37"/>
      <c r="C49" s="37"/>
      <c r="D49" s="37"/>
      <c r="E49" s="37"/>
    </row>
    <row r="50" spans="1:5">
      <c r="A50" s="48" t="s">
        <v>244</v>
      </c>
      <c r="B50" s="51">
        <f>B35</f>
        <v>934149777</v>
      </c>
      <c r="D50" s="51">
        <f>D35</f>
        <v>988569815</v>
      </c>
    </row>
    <row r="51" spans="1:5">
      <c r="A51" s="48"/>
    </row>
    <row r="52" spans="1:5">
      <c r="A52" s="40" t="s">
        <v>222</v>
      </c>
    </row>
    <row r="53" spans="1:5">
      <c r="A53" s="48"/>
    </row>
    <row r="54" spans="1:5">
      <c r="A54" s="48" t="s">
        <v>245</v>
      </c>
    </row>
    <row r="55" spans="1:5">
      <c r="A55" s="41" t="s">
        <v>246</v>
      </c>
      <c r="B55" s="44"/>
      <c r="C55" s="45"/>
      <c r="D55" s="44"/>
    </row>
    <row r="56" spans="1:5">
      <c r="A56" s="41" t="s">
        <v>219</v>
      </c>
      <c r="B56" s="44"/>
      <c r="C56" s="45"/>
      <c r="D56" s="44"/>
    </row>
    <row r="57" spans="1:5">
      <c r="A57" s="47" t="s">
        <v>268</v>
      </c>
      <c r="B57" s="44"/>
      <c r="C57" s="45"/>
      <c r="D57" s="44"/>
    </row>
    <row r="58" spans="1:5">
      <c r="A58" s="41" t="s">
        <v>247</v>
      </c>
      <c r="B58" s="44"/>
      <c r="C58" s="45"/>
      <c r="D58" s="44"/>
    </row>
    <row r="59" spans="1:5">
      <c r="A59" s="48" t="s">
        <v>221</v>
      </c>
      <c r="B59" s="51">
        <f>SUM(B55:B58)</f>
        <v>0</v>
      </c>
      <c r="D59" s="51">
        <f>SUM(D55:D58)</f>
        <v>0</v>
      </c>
    </row>
    <row r="60" spans="1:5">
      <c r="A60" s="52"/>
    </row>
    <row r="61" spans="1:5">
      <c r="A61" s="48" t="s">
        <v>248</v>
      </c>
    </row>
    <row r="62" spans="1:5">
      <c r="A62" s="41" t="s">
        <v>217</v>
      </c>
      <c r="B62" s="44"/>
      <c r="C62" s="45"/>
      <c r="D62" s="44"/>
    </row>
    <row r="63" spans="1:5">
      <c r="A63" s="41" t="s">
        <v>218</v>
      </c>
      <c r="B63" s="44"/>
      <c r="C63" s="45"/>
      <c r="D63" s="44"/>
    </row>
    <row r="64" spans="1:5">
      <c r="A64" s="41" t="s">
        <v>249</v>
      </c>
      <c r="B64" s="44"/>
      <c r="C64" s="45"/>
      <c r="D64" s="44"/>
    </row>
    <row r="65" spans="1:4">
      <c r="A65" s="47" t="s">
        <v>268</v>
      </c>
      <c r="B65" s="44"/>
      <c r="C65" s="45"/>
      <c r="D65" s="44"/>
    </row>
    <row r="66" spans="1:4">
      <c r="A66" s="41" t="s">
        <v>250</v>
      </c>
      <c r="B66" s="44"/>
      <c r="C66" s="45"/>
      <c r="D66" s="44"/>
    </row>
    <row r="67" spans="1:4">
      <c r="A67" s="48" t="s">
        <v>221</v>
      </c>
      <c r="B67" s="51">
        <f>SUM(B62:B66)</f>
        <v>0</v>
      </c>
      <c r="D67" s="51">
        <f>SUM(D62:D66)</f>
        <v>0</v>
      </c>
    </row>
    <row r="68" spans="1:4">
      <c r="A68" s="52"/>
    </row>
    <row r="69" spans="1:4">
      <c r="A69" s="48" t="s">
        <v>251</v>
      </c>
      <c r="B69" s="51">
        <f>SUM(B59,B67)</f>
        <v>0</v>
      </c>
      <c r="D69" s="51">
        <f>SUM(D59,D67)</f>
        <v>0</v>
      </c>
    </row>
    <row r="70" spans="1:4">
      <c r="A70" s="52"/>
      <c r="B70" s="51"/>
      <c r="D70" s="51"/>
    </row>
    <row r="71" spans="1:4" ht="15.75" thickBot="1">
      <c r="A71" s="48" t="s">
        <v>252</v>
      </c>
      <c r="B71" s="58">
        <f>B69+B50</f>
        <v>934149777</v>
      </c>
      <c r="D71" s="58">
        <f>D69+D50</f>
        <v>988569815</v>
      </c>
    </row>
    <row r="72" spans="1:4" ht="15.75" thickTop="1">
      <c r="A72" s="41"/>
    </row>
    <row r="73" spans="1:4">
      <c r="A73" s="40" t="s">
        <v>220</v>
      </c>
    </row>
    <row r="74" spans="1:4">
      <c r="A74" s="41" t="s">
        <v>237</v>
      </c>
      <c r="B74" s="44">
        <v>724569417</v>
      </c>
      <c r="C74" s="42"/>
      <c r="D74" s="44">
        <v>773100029</v>
      </c>
    </row>
    <row r="75" spans="1:4">
      <c r="A75" s="41" t="s">
        <v>238</v>
      </c>
      <c r="B75" s="44">
        <v>209580360</v>
      </c>
      <c r="C75" s="42"/>
      <c r="D75" s="44">
        <v>215469786</v>
      </c>
    </row>
    <row r="78" spans="1:4">
      <c r="B78" s="53"/>
    </row>
  </sheetData>
  <pageMargins left="0.24" right="0.17" top="0.39" bottom="0.39" header="0.31496062992126" footer="0.31496062992126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0A10ADE-A370-4F47-9005-94755C191AF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8804187-48A5-417D-938C-7908BD472B4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E064849-F559-46DB-9A6C-03839DF3C14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1.Pasqyra e Perform. (natyra)</vt:lpstr>
      <vt:lpstr>Shpenzime te pazbritshme 14  </vt:lpstr>
      <vt:lpstr>'1.Pasqyra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Arvena Selfo</cp:lastModifiedBy>
  <cp:lastPrinted>2022-07-25T13:04:48Z</cp:lastPrinted>
  <dcterms:created xsi:type="dcterms:W3CDTF">2012-01-19T09:31:29Z</dcterms:created>
  <dcterms:modified xsi:type="dcterms:W3CDTF">2024-07-26T09:43:49Z</dcterms:modified>
</cp:coreProperties>
</file>