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DANG3R2\Desktop\Bilanci 2022\QKB 2022\BK 2022\"/>
    </mc:Choice>
  </mc:AlternateContent>
  <xr:revisionPtr revIDLastSave="0" documentId="13_ncr:1_{194BCB75-B216-4DFC-933C-FE6F76732FAF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PASH-sipas natyr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23" i="1" s="1"/>
  <c r="C16" i="1"/>
  <c r="C15" i="1"/>
  <c r="C14" i="1"/>
  <c r="C12" i="1" s="1"/>
  <c r="C13" i="1"/>
  <c r="C6" i="1"/>
  <c r="C17" i="1" l="1"/>
  <c r="C25" i="1" s="1"/>
  <c r="C27" i="1" s="1"/>
  <c r="B23" i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12" i="1" l="1"/>
  <c r="B17" i="1" s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<sst xmlns="http://schemas.openxmlformats.org/spreadsheetml/2006/main" count="28" uniqueCount="27">
  <si>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</si>
  <si>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</si>
  <si>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</si>
  <si>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</si>
  <si>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</si>
  <si>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</si>
  <si>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</si>
  <si>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</si>
  <si>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</si>
  <si>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</si>
  <si>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</si>
  <si>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</si>
  <si>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</si>
  <si>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</si>
  <si>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</si>
  <si>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</si>
  <si>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</si>
  <si>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</si>
  <si>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</si>
  <si>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</si>
  <si>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</si>
  <si>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Raportuese</t>
  </si>
  <si>
    <t>Periudha</t>
  </si>
  <si>
    <t>PASQYRA E TE ARDHURAVE DHE SHPENZIMEVE</t>
  </si>
  <si>
    <t>SFPEN</t>
  </si>
  <si>
    <t>NAS-15</t>
  </si>
  <si>
    <t>Para ardhese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</si>
</sst>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  <numFmt numFmtId="166" formatCode="#,##0.000000000000000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2" fillId="0" borderId="0"/>
    <xf numFmtId="43" fontId="1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0" fontId="10" fillId="0" borderId="0" xfId="0" applyFont="1"/>
    <xf numFmtId="164" fontId="0" fillId="0" borderId="0" xfId="3" applyNumberFormat="1" applyFont="1"/>
    <xf numFmtId="164" fontId="5" fillId="0" borderId="0" xfId="3" applyNumberFormat="1" applyFont="1" applyBorder="1" applyAlignment="1">
      <alignment horizontal="center" vertical="center"/>
    </xf>
    <xf numFmtId="164" fontId="0" fillId="0" borderId="0" xfId="3" applyNumberFormat="1" applyFont="1" applyBorder="1"/>
    <xf numFmtId="164" fontId="2" fillId="0" borderId="0" xfId="3" applyNumberFormat="1" applyFont="1" applyBorder="1" applyAlignment="1">
      <alignment vertical="center"/>
    </xf>
    <xf numFmtId="164" fontId="8" fillId="0" borderId="0" xfId="3" applyNumberFormat="1" applyFont="1" applyBorder="1" applyAlignment="1">
      <alignment vertical="center"/>
    </xf>
    <xf numFmtId="164" fontId="4" fillId="2" borderId="0" xfId="3" applyNumberFormat="1" applyFont="1" applyFill="1" applyBorder="1" applyAlignment="1">
      <alignment vertical="center"/>
    </xf>
    <xf numFmtId="164" fontId="1" fillId="3" borderId="3" xfId="3" applyNumberFormat="1" applyFont="1" applyFill="1" applyBorder="1" applyAlignment="1">
      <alignment vertical="center"/>
    </xf>
    <xf numFmtId="164" fontId="1" fillId="0" borderId="0" xfId="3" applyNumberFormat="1" applyFont="1" applyBorder="1" applyAlignment="1">
      <alignment vertical="center"/>
    </xf>
    <xf numFmtId="164" fontId="6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horizontal="left" vertical="center"/>
    </xf>
    <xf numFmtId="164" fontId="1" fillId="2" borderId="2" xfId="3" applyNumberFormat="1" applyFont="1" applyFill="1" applyBorder="1" applyAlignment="1">
      <alignment vertical="center"/>
    </xf>
    <xf numFmtId="164" fontId="3" fillId="0" borderId="0" xfId="3" applyNumberFormat="1" applyFont="1" applyBorder="1" applyAlignment="1">
      <alignment vertical="center"/>
    </xf>
    <xf numFmtId="164" fontId="1" fillId="2" borderId="1" xfId="3" applyNumberFormat="1" applyFont="1" applyFill="1" applyBorder="1" applyAlignment="1">
      <alignment vertical="center"/>
    </xf>
    <xf numFmtId="165" fontId="0" fillId="0" borderId="0" xfId="3" applyNumberFormat="1" applyFont="1"/>
    <xf numFmtId="166" fontId="0" fillId="0" borderId="0" xfId="0" applyNumberFormat="1"/>
    <xf numFmtId="164" fontId="0" fillId="0" borderId="0" xfId="0" applyNumberForma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4">
    <cellStyle name="Comma" xfId="3" builtinId="3"/>
    <cellStyle name="Normal" xfId="0" builtinId="0"/>
    <cellStyle name="Normal 21 2" xfId="1" xr:uid="{CF3DACE1-0713-4575-9038-725BA079FB7F}"/>
    <cellStyle name="Normal 3" xfId="2" xr:uid="{42E276F2-EFBE-40DA-BCD9-B879698CE4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G3R2/Desktop/Bilanc%202021/Bilanc%20BK%202021/BK%20tatime%202021/B%20&amp;%20K%20Pasqyrat%20Financiare%20shpk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pertina"/>
      <sheetName val="Aktivi"/>
      <sheetName val="Pasivi"/>
      <sheetName val="Pash"/>
      <sheetName val="Cash Flow"/>
      <sheetName val="Kapitali"/>
      <sheetName val="Shenime Shpjeguese"/>
      <sheetName val="Amortizimi"/>
      <sheetName val="AQT"/>
    </sheetNames>
    <sheetDataSet>
      <sheetData sheetId="0"/>
      <sheetData sheetId="1"/>
      <sheetData sheetId="2"/>
      <sheetData sheetId="3">
        <row r="8">
          <cell r="G8">
            <v>9473908.3300000001</v>
          </cell>
        </row>
        <row r="17">
          <cell r="G17">
            <v>3248723</v>
          </cell>
        </row>
        <row r="18">
          <cell r="G18">
            <v>494180.5</v>
          </cell>
        </row>
        <row r="21">
          <cell r="G21">
            <v>239502</v>
          </cell>
        </row>
        <row r="22">
          <cell r="G22">
            <v>2150581.13</v>
          </cell>
        </row>
        <row r="28">
          <cell r="G28">
            <v>178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4"/>
  <sheetViews>
    <sheetView tabSelected="1" zoomScaleNormal="100" workbookViewId="0">
      <selection activeCell="F7" sqref="F7"/>
    </sheetView>
  </sheetViews>
  <sheetFormatPr defaultRowHeight="15" x14ac:dyDescent="0.25"/>
  <cols>
    <col min="1" max="1" width="72.28515625" customWidth="1"/>
    <col min="2" max="2" width="13.42578125" style="11" customWidth="1"/>
    <col min="3" max="3" width="15.28515625" style="11" customWidth="1"/>
    <col min="4" max="4" width="17.85546875" bestFit="1" customWidth="1"/>
    <col min="6" max="6" width="19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10" t="s">
        <v>24</v>
      </c>
    </row>
    <row r="2" spans="1:14" ht="15" customHeight="1" x14ac:dyDescent="0.25">
      <c r="A2" s="28" t="s">
        <v>23</v>
      </c>
      <c r="B2" s="12" t="s">
        <v>22</v>
      </c>
      <c r="C2" s="12" t="s">
        <v>22</v>
      </c>
    </row>
    <row r="3" spans="1:14" ht="15" customHeight="1" x14ac:dyDescent="0.25">
      <c r="A3" s="29"/>
      <c r="B3" s="12" t="s">
        <v>21</v>
      </c>
      <c r="C3" s="12" t="s">
        <v>26</v>
      </c>
    </row>
    <row r="4" spans="1:14" x14ac:dyDescent="0.25">
      <c r="A4" s="9" t="s">
        <v>20</v>
      </c>
      <c r="B4" s="13"/>
      <c r="C4" s="13"/>
    </row>
    <row r="5" spans="1:14" x14ac:dyDescent="0.25">
      <c r="B5" s="14"/>
      <c r="C5" s="13"/>
    </row>
    <row r="6" spans="1:14" x14ac:dyDescent="0.25">
      <c r="A6" s="5" t="s">
        <v>19</v>
      </c>
      <c r="B6" s="15">
        <v>6611008</v>
      </c>
      <c r="C6" s="15">
        <f>+[1]Pash!$G$8</f>
        <v>9473908.3300000001</v>
      </c>
      <c r="F6" s="27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5"/>
      <c r="C7" s="15"/>
      <c r="F7" s="2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5"/>
      <c r="C8" s="15"/>
      <c r="F8" s="2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5"/>
      <c r="C9" s="15"/>
      <c r="F9" s="2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5"/>
      <c r="C10" s="15"/>
      <c r="F10" s="2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5"/>
      <c r="C11" s="15"/>
      <c r="F11" s="2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6">
        <f>+B13+B14</f>
        <v>-4215356</v>
      </c>
      <c r="C12" s="16">
        <f>+C13+C14</f>
        <v>-3742903.5</v>
      </c>
      <c r="F12" s="27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5">
        <v>-3626860</v>
      </c>
      <c r="C13" s="15">
        <f>-[1]Pash!$G$17</f>
        <v>-3248723</v>
      </c>
      <c r="F13" s="27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5">
        <v>-588496</v>
      </c>
      <c r="C14" s="15">
        <f>-[1]Pash!$G$18</f>
        <v>-494180.5</v>
      </c>
      <c r="F14" s="27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5">
        <v>-187073</v>
      </c>
      <c r="C15" s="15">
        <f>-[1]Pash!$G$21</f>
        <v>-239502</v>
      </c>
      <c r="F15" s="27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5">
        <v>-1671327</v>
      </c>
      <c r="C16" s="15">
        <f>-[1]Pash!$G$22</f>
        <v>-2150581.13</v>
      </c>
      <c r="F16" s="27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7">
        <f>+B6+B7+B8+B9+B10+B11+B12+B15+B16</f>
        <v>537252</v>
      </c>
      <c r="C17" s="17">
        <f>+C6+C7+C8+C9+C10+C11+C12+C15+C16</f>
        <v>3340921.7</v>
      </c>
      <c r="F17" s="27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18"/>
      <c r="C18" s="18"/>
      <c r="F18" s="27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19"/>
      <c r="C19" s="13"/>
      <c r="F19" s="2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15">
        <v>316</v>
      </c>
      <c r="C20" s="15">
        <f>+[1]Pash!$G$28</f>
        <v>178</v>
      </c>
      <c r="F20" s="2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20"/>
      <c r="C21" s="13"/>
      <c r="F21" s="2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20">
        <v>0</v>
      </c>
      <c r="C22" s="13">
        <v>0</v>
      </c>
      <c r="F22" s="2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7">
        <f>SUM(B20:B22)</f>
        <v>316</v>
      </c>
      <c r="C23" s="17">
        <f>SUM(C20:C22)</f>
        <v>178</v>
      </c>
      <c r="F23" s="2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1"/>
      <c r="C24" s="13"/>
      <c r="F24" s="2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2">
        <f>+B17+B23</f>
        <v>537568</v>
      </c>
      <c r="C25" s="22">
        <f>+C17+C23</f>
        <v>3341099.7</v>
      </c>
      <c r="F25" s="27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23">
        <v>0</v>
      </c>
      <c r="C26" s="13">
        <v>0</v>
      </c>
      <c r="F26" s="27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4">
        <f>SUM(B25:B26)</f>
        <v>537568</v>
      </c>
      <c r="C27" s="24">
        <f>SUM(C25:C26)</f>
        <v>3341099.7</v>
      </c>
      <c r="F27" s="27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B28" s="13"/>
      <c r="C28" s="13"/>
    </row>
    <row r="29" spans="1:14" x14ac:dyDescent="0.25">
      <c r="B29" s="13"/>
      <c r="C29" s="13"/>
    </row>
    <row r="30" spans="1:14" x14ac:dyDescent="0.25">
      <c r="C30" s="13"/>
    </row>
    <row r="33" spans="2:4" x14ac:dyDescent="0.25">
      <c r="B33" s="25"/>
      <c r="C33" s="25"/>
    </row>
    <row r="34" spans="2:4" x14ac:dyDescent="0.25">
      <c r="D34" s="26"/>
    </row>
  </sheetData>
  <mergeCells count="1">
    <mergeCell ref="A2:A3"/>
  </mergeCells>
  <pageMargins left="0.7" right="0.7" top="0.75" bottom="0.75" header="0.3" footer="0.3"/>
  <pageSetup paperSize="9" orientation="landscape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DANG3R2</cp:lastModifiedBy>
  <cp:lastPrinted>2021-06-17T09:05:00Z</cp:lastPrinted>
  <dcterms:created xsi:type="dcterms:W3CDTF">2018-06-20T15:30:23Z</dcterms:created>
  <dcterms:modified xsi:type="dcterms:W3CDTF">2023-07-11T07:44:22Z</dcterms:modified>
</cp:coreProperties>
</file>