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Pasqyrat Financiare\Edlir Garipi\"/>
    </mc:Choice>
  </mc:AlternateContent>
  <xr:revisionPtr revIDLastSave="0" documentId="13_ncr:1_{B50448FD-4EEF-4609-A42C-19A3B45B6E9E}" xr6:coauthVersionLast="47" xr6:coauthVersionMax="47" xr10:uidLastSave="{00000000-0000-0000-0000-000000000000}"/>
  <bookViews>
    <workbookView xWindow="1032" yWindow="540" windowWidth="10968" windowHeight="11736" tabRatio="801" xr2:uid="{00000000-000D-0000-FFFF-FFFF00000000}"/>
  </bookViews>
  <sheets>
    <sheet name="Kopertina" sheetId="23" r:id="rId1"/>
    <sheet name="1-Pasqyra e Pozicioni Financiar" sheetId="17" r:id="rId2"/>
    <sheet name="2.1-Pasqyra e Perform. (natyra)" sheetId="18" r:id="rId3"/>
    <sheet name="3.1-CashFlow (indirekt)" sheetId="22" r:id="rId4"/>
    <sheet name="4-Pasq. e Levizjeve ne Kapital" sheetId="19" r:id="rId5"/>
  </sheets>
  <externalReferences>
    <externalReference r:id="rId6"/>
  </externalReferences>
  <definedNames>
    <definedName name="_xlnm.Print_Area" localSheetId="1">'1-Pasqyra e Pozicioni Financiar'!$A$1:$D$116</definedName>
    <definedName name="_xlnm.Print_Area" localSheetId="0">Kopertina!$A$1:$L$55</definedName>
    <definedName name="Z_181386F5_8DAB_4E85_A3D6_B3649233DDF4_.wvu.Cols" localSheetId="1" hidden="1">'1-Pasqyra e Pozicioni Financiar'!#REF!,'1-Pasqyra e Pozicioni Financiar'!#REF!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07" i="17" l="1"/>
  <c r="B109" i="17" s="1"/>
  <c r="B92" i="17"/>
  <c r="B75" i="17"/>
  <c r="B55" i="17"/>
  <c r="B33" i="17"/>
  <c r="B27" i="18"/>
  <c r="B55" i="18"/>
  <c r="B42" i="18"/>
  <c r="D19" i="18"/>
  <c r="B94" i="17" l="1"/>
  <c r="B57" i="17"/>
  <c r="B111" i="17"/>
  <c r="B47" i="18"/>
  <c r="B57" i="18" s="1"/>
  <c r="C37" i="22"/>
  <c r="E37" i="22"/>
  <c r="C49" i="22"/>
  <c r="E49" i="22"/>
  <c r="C64" i="22"/>
  <c r="E64" i="22"/>
  <c r="B113" i="17" l="1"/>
  <c r="E66" i="22"/>
  <c r="C66" i="22"/>
  <c r="C69" i="22" s="1"/>
  <c r="C72" i="22" s="1"/>
  <c r="E69" i="22" l="1"/>
  <c r="D42" i="18"/>
  <c r="D44" i="18" s="1"/>
  <c r="E72" i="22" l="1"/>
  <c r="J35" i="19"/>
  <c r="H35" i="19"/>
  <c r="G35" i="19"/>
  <c r="F35" i="19"/>
  <c r="E35" i="19"/>
  <c r="D35" i="19"/>
  <c r="C35" i="19"/>
  <c r="B35" i="19"/>
  <c r="I34" i="19"/>
  <c r="K34" i="19" s="1"/>
  <c r="I33" i="19"/>
  <c r="K33" i="19" s="1"/>
  <c r="I32" i="19"/>
  <c r="K32" i="19" s="1"/>
  <c r="I31" i="19"/>
  <c r="K31" i="19" s="1"/>
  <c r="G30" i="19"/>
  <c r="F30" i="19"/>
  <c r="E30" i="19"/>
  <c r="D30" i="19"/>
  <c r="C30" i="19"/>
  <c r="B30" i="19"/>
  <c r="I29" i="19"/>
  <c r="K29" i="19" s="1"/>
  <c r="I28" i="19"/>
  <c r="K28" i="19" s="1"/>
  <c r="J30" i="19"/>
  <c r="I27" i="19"/>
  <c r="K27" i="19" s="1"/>
  <c r="I26" i="19"/>
  <c r="K26" i="19" s="1"/>
  <c r="I25" i="19"/>
  <c r="K25" i="19" s="1"/>
  <c r="J22" i="19"/>
  <c r="H22" i="19"/>
  <c r="G22" i="19"/>
  <c r="F22" i="19"/>
  <c r="E22" i="19"/>
  <c r="D22" i="19"/>
  <c r="C22" i="19"/>
  <c r="B22" i="19"/>
  <c r="I21" i="19"/>
  <c r="K21" i="19" s="1"/>
  <c r="I20" i="19"/>
  <c r="K20" i="19" s="1"/>
  <c r="I19" i="19"/>
  <c r="K19" i="19" s="1"/>
  <c r="I18" i="19"/>
  <c r="K18" i="19" s="1"/>
  <c r="G17" i="19"/>
  <c r="F17" i="19"/>
  <c r="E17" i="19"/>
  <c r="D17" i="19"/>
  <c r="C17" i="19"/>
  <c r="B17" i="19"/>
  <c r="I16" i="19"/>
  <c r="K16" i="19" s="1"/>
  <c r="I15" i="19"/>
  <c r="K15" i="19" s="1"/>
  <c r="J17" i="19"/>
  <c r="I13" i="19"/>
  <c r="K13" i="19" s="1"/>
  <c r="J12" i="19"/>
  <c r="H12" i="19"/>
  <c r="G12" i="19"/>
  <c r="F12" i="19"/>
  <c r="E12" i="19"/>
  <c r="D12" i="19"/>
  <c r="C12" i="19"/>
  <c r="B12" i="19"/>
  <c r="I11" i="19"/>
  <c r="K11" i="19" s="1"/>
  <c r="I10" i="19"/>
  <c r="K10" i="19" s="1"/>
  <c r="D55" i="18"/>
  <c r="D47" i="18"/>
  <c r="D107" i="17"/>
  <c r="D109" i="17" s="1"/>
  <c r="D92" i="17"/>
  <c r="D75" i="17"/>
  <c r="D55" i="17"/>
  <c r="D33" i="17"/>
  <c r="D57" i="17" l="1"/>
  <c r="B24" i="19"/>
  <c r="E24" i="19"/>
  <c r="F24" i="19"/>
  <c r="D57" i="18"/>
  <c r="D24" i="19"/>
  <c r="I22" i="19"/>
  <c r="K22" i="19" s="1"/>
  <c r="I35" i="19"/>
  <c r="K35" i="19" s="1"/>
  <c r="I12" i="19"/>
  <c r="K12" i="19" s="1"/>
  <c r="C24" i="19"/>
  <c r="C37" i="19" s="1"/>
  <c r="G24" i="19"/>
  <c r="G37" i="19" s="1"/>
  <c r="J24" i="19"/>
  <c r="J37" i="19" s="1"/>
  <c r="H30" i="19"/>
  <c r="I30" i="19" s="1"/>
  <c r="K30" i="19" s="1"/>
  <c r="H17" i="19"/>
  <c r="I17" i="19" s="1"/>
  <c r="K17" i="19" s="1"/>
  <c r="I14" i="19"/>
  <c r="K14" i="19" s="1"/>
  <c r="F37" i="19"/>
  <c r="D37" i="19"/>
  <c r="B37" i="19"/>
  <c r="E37" i="19"/>
  <c r="D94" i="17"/>
  <c r="D111" i="17" s="1"/>
  <c r="D113" i="17" s="1"/>
  <c r="H24" i="19" l="1"/>
  <c r="H37" i="19" s="1"/>
  <c r="I24" i="19" l="1"/>
  <c r="K24" i="19" s="1"/>
  <c r="I37" i="19"/>
  <c r="K37" i="19" s="1"/>
</calcChain>
</file>

<file path=xl/sharedStrings.xml><?xml version="1.0" encoding="utf-8"?>
<sst xmlns="http://schemas.openxmlformats.org/spreadsheetml/2006/main" count="302" uniqueCount="242">
  <si>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</si>
  <si>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</si>
  <si>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</si>
  <si>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</si>
  <si>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</si>
  <si>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</si>
  <si>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</si>
  <si>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tjera</t>
  </si>
  <si>
    <t>Te ardhura te tjera</t>
  </si>
  <si>
    <t>Periudha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</si>
  <si>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</si>
  <si>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</si>
  <si>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</si>
  <si>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</si>
  <si>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</si>
  <si>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</si>
  <si>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</si>
  <si>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</si>
  <si>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</si>
  <si>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</si>
  <si>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</si>
  <si>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</si>
  <si>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</si>
  <si>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</si>
  <si>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</si>
  <si>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</si>
  <si>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</si>
  <si>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</si>
  <si>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</si>
  <si>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</si>
  <si>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</si>
  <si>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</si>
  <si>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</si>
  <si>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</si>
  <si>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</si>
  <si>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</si>
  <si>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</si>
  <si>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</si>
  <si>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</si>
  <si>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</si>
  <si>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</si>
  <si>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</si>
  <si>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</si>
  <si>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</si>
  <si>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</si>
  <si>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</si>
  <si>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</si>
  <si>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</si>
  <si>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</si>
  <si>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</si>
  <si>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</si>
  <si>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</si>
  <si>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</si>
  <si>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</si>
  <si>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</si>
  <si>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</si>
  <si>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</si>
  <si>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</si>
  <si>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</si>
  <si>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</si>
  <si>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</si>
  <si>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</si>
  <si>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</si>
  <si>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</si>
  <si>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</si>
  <si>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</si>
  <si>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</si>
  <si>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</si>
  <si>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</si>
  <si>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</si>
  <si>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</si>
  <si>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</si>
  <si>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</si>
  <si>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</si>
  <si>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</si>
  <si>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</si>
  <si>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</si>
  <si>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</si>
  <si>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</si>
  <si>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</si>
  <si>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</si>
  <si>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</si>
  <si>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</si>
  <si>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</si>
  <si>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</si>
  <si>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</si>
  <si>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</si>
  <si>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</si>
  <si>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</si>
  <si>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</si>
  <si>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</si>
  <si>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</si>
  <si>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</si>
  <si>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</si>
  <si>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</si>
  <si>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</si>
  <si>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</si>
  <si>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</si>
  <si>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</si>
  <si>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</si>
  <si>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</si>
  <si>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</si>
  <si>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</si>
  <si>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</si>
  <si>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</si>
  <si>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</si>
  <si>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</si>
  <si>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</si>
  <si>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</si>
  <si>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</si>
  <si>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</si>
  <si>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</si>
  <si>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</si>
  <si>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</si>
  <si>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</si>
  <si>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</si>
  <si>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</si>
  <si>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</si>
  <si>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</si>
  <si>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</si>
  <si>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</si>
  <si>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</si>
  <si>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</si>
  <si>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</si>
  <si>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</si>
  <si>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</si>
  <si>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</si>
  <si>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</si>
  <si>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</si>
  <si>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</si>
  <si>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</si>
  <si>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</si>
  <si>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</si>
  <si>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</si>
  <si>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</si>
  <si>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</si>
  <si>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</si>
  <si>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</si>
  <si>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</si>
  <si>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</si>
  <si>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</si>
  <si>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</si>
  <si>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</si>
  <si>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</si>
  <si>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</si>
  <si>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</si>
  <si>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</si>
  <si>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</si>
  <si>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</si>
  <si>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</si>
  <si>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</si>
  <si>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</si>
  <si>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</si>
  <si>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</si>
  <si>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</si>
  <si>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</si>
  <si>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</si>
  <si>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</si>
  <si>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</si>
  <si>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</si>
  <si>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</si>
  <si>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</si>
  <si>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</si>
  <si>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</si>
  <si>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</si>
  <si>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</si>
  <si>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</si>
  <si>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</si>
  <si>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</si>
  <si>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</si>
  <si>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</si>
  <si>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</si>
  <si>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</si>
  <si>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</si>
  <si>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</si>
  <si>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</si>
  <si>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</si>
  <si>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</si>
  <si>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</si>
  <si>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</si>
  <si>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</si>
  <si>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</si>
  <si>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</si>
  <si>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</si>
  <si>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</si>
  <si>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</si>
  <si>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</si>
  <si>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</si>
  <si>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</si>
  <si>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</si>
  <si>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</si>
  <si>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</si>
  <si>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</si>
  <si>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</si>
  <si>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</si>
  <si>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</si>
  <si>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</si>
  <si>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</si>
  <si>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</si>
  <si>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</si>
  <si>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</si>
  <si>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</si>
  <si>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</si>
  <si>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</si>
  <si>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</si>
  <si>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</si>
  <si>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Edlir Garipi PF</t>
  </si>
  <si>
    <t>L61502036V</t>
  </si>
  <si>
    <t>Lek</t>
  </si>
  <si>
    <t>Raportuese 2021</t>
  </si>
  <si>
    <t>Para ardhese 2020</t>
  </si>
  <si>
    <t>Emertimi dhe Forma ligjore</t>
  </si>
  <si>
    <t>EDLIR GARIPI</t>
  </si>
  <si>
    <t>NIPT -i</t>
  </si>
  <si>
    <t>Adresa e Selise</t>
  </si>
  <si>
    <t>TIRANE</t>
  </si>
  <si>
    <t>Data e krijimit</t>
  </si>
  <si>
    <t>02.03.2016</t>
  </si>
  <si>
    <t>Nr. i  Regjistrit  Tregetar</t>
  </si>
  <si>
    <t>Veprimtaria  Kryesore</t>
  </si>
  <si>
    <t>SHERBIME ELEKTRIKE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</si>
  <si>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</si>
  <si>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</si>
  <si>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</si>
  <si>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</si>
  <si>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Po</t>
  </si>
  <si>
    <t>Pasqyra Finanicare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</si>
  <si>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</si>
  <si>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</si>
  <si>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</si>
  <si>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</si>
  <si>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</si>
  <si>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</si>
  <si>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</si>
  <si>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Administratore  Edlir Garipi</t>
  </si>
  <si>
    <t>Raportuese 2022</t>
  </si>
  <si>
    <t>Pasqyrat financiare te vitit 2022</t>
  </si>
  <si>
    <t>Viti  2022</t>
  </si>
  <si>
    <t>01.01.2022</t>
  </si>
  <si>
    <t>31.12.2022</t>
  </si>
  <si>
    <t xml:space="preserve">Rruga Mema, Nr.15, Hyrja 1, Vore, Tirane                                                                                                             </t>
  </si>
  <si>
    <t>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</si>
</sst>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9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u/>
      <sz val="9"/>
      <name val="Arial"/>
      <family val="2"/>
    </font>
    <font>
      <u/>
      <sz val="10"/>
      <name val="Arial"/>
      <family val="2"/>
    </font>
    <font>
      <b/>
      <sz val="26"/>
      <name val="Arial Narrow"/>
      <family val="2"/>
    </font>
    <font>
      <b/>
      <u/>
      <sz val="26"/>
      <name val="Arial"/>
      <family val="2"/>
      <charset val="238"/>
    </font>
    <font>
      <sz val="12"/>
      <name val="Arial"/>
      <family val="2"/>
    </font>
    <font>
      <i/>
      <sz val="11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20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0" fontId="20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140">
    <xf numFmtId="0" fontId="0" fillId="0" borderId="0" xfId="0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14" fontId="168" fillId="0" borderId="0" xfId="3275" applyNumberFormat="1" applyFont="1" applyAlignment="1">
      <alignment horizontal="center" vertical="center"/>
    </xf>
    <xf numFmtId="0" fontId="168" fillId="0" borderId="0" xfId="3275" applyFont="1" applyAlignment="1">
      <alignment horizontal="center" vertical="center"/>
    </xf>
    <xf numFmtId="0" fontId="167" fillId="0" borderId="0" xfId="3507" applyFont="1" applyAlignment="1">
      <alignment vertical="center"/>
    </xf>
    <xf numFmtId="0" fontId="168" fillId="0" borderId="0" xfId="3507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1" fillId="0" borderId="0" xfId="0" applyNumberFormat="1" applyFont="1" applyAlignment="1">
      <alignment horizontal="center" vertical="center"/>
    </xf>
    <xf numFmtId="0" fontId="169" fillId="0" borderId="0" xfId="0" applyFont="1"/>
    <xf numFmtId="3" fontId="172" fillId="0" borderId="0" xfId="0" applyNumberFormat="1" applyFont="1" applyAlignment="1">
      <alignment vertical="center"/>
    </xf>
    <xf numFmtId="0" fontId="171" fillId="0" borderId="0" xfId="3275" applyFont="1" applyAlignment="1">
      <alignment horizontal="left" vertical="center"/>
    </xf>
    <xf numFmtId="0" fontId="173" fillId="0" borderId="0" xfId="0" applyFont="1"/>
    <xf numFmtId="0" fontId="174" fillId="0" borderId="0" xfId="0" applyFont="1" applyAlignment="1">
      <alignment wrapText="1"/>
    </xf>
    <xf numFmtId="37" fontId="173" fillId="0" borderId="0" xfId="0" applyNumberFormat="1" applyFont="1"/>
    <xf numFmtId="0" fontId="169" fillId="0" borderId="0" xfId="0" applyFont="1" applyAlignment="1">
      <alignment wrapText="1"/>
    </xf>
    <xf numFmtId="37" fontId="172" fillId="0" borderId="0" xfId="0" applyNumberFormat="1" applyFont="1" applyAlignment="1">
      <alignment vertical="center"/>
    </xf>
    <xf numFmtId="0" fontId="171" fillId="0" borderId="0" xfId="3275" applyFont="1" applyAlignment="1">
      <alignment vertical="center"/>
    </xf>
    <xf numFmtId="0" fontId="170" fillId="0" borderId="0" xfId="0" applyFont="1"/>
    <xf numFmtId="0" fontId="176" fillId="0" borderId="0" xfId="3507" applyFont="1" applyAlignment="1">
      <alignment vertical="center"/>
    </xf>
    <xf numFmtId="37" fontId="176" fillId="0" borderId="0" xfId="3507" applyNumberFormat="1" applyFont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Alignment="1">
      <alignment vertical="center"/>
    </xf>
    <xf numFmtId="0" fontId="177" fillId="0" borderId="0" xfId="0" applyFont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/>
    <xf numFmtId="37" fontId="178" fillId="0" borderId="0" xfId="0" applyNumberFormat="1" applyFont="1"/>
    <xf numFmtId="37" fontId="178" fillId="0" borderId="26" xfId="0" applyNumberFormat="1" applyFont="1" applyBorder="1" applyAlignment="1">
      <alignment horizontal="right"/>
    </xf>
    <xf numFmtId="37" fontId="178" fillId="0" borderId="0" xfId="0" applyNumberFormat="1" applyFont="1" applyAlignment="1">
      <alignment horizontal="right"/>
    </xf>
    <xf numFmtId="37" fontId="173" fillId="59" borderId="0" xfId="0" applyNumberFormat="1" applyFont="1" applyFill="1"/>
    <xf numFmtId="0" fontId="175" fillId="0" borderId="0" xfId="0" applyFont="1" applyAlignment="1">
      <alignment horizontal="left" wrapText="1" indent="2"/>
    </xf>
    <xf numFmtId="37" fontId="171" fillId="0" borderId="16" xfId="0" applyNumberFormat="1" applyFont="1" applyBorder="1" applyAlignment="1">
      <alignment vertical="center"/>
    </xf>
    <xf numFmtId="37" fontId="171" fillId="0" borderId="15" xfId="0" applyNumberFormat="1" applyFont="1" applyBorder="1" applyAlignment="1">
      <alignment vertical="center"/>
    </xf>
    <xf numFmtId="0" fontId="169" fillId="0" borderId="0" xfId="0" applyFont="1" applyAlignment="1">
      <alignment vertical="top"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0" fontId="169" fillId="0" borderId="16" xfId="0" applyFont="1" applyBorder="1" applyAlignment="1">
      <alignment wrapText="1"/>
    </xf>
    <xf numFmtId="37" fontId="173" fillId="0" borderId="16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 vertical="center"/>
    </xf>
    <xf numFmtId="0" fontId="174" fillId="0" borderId="0" xfId="6592" applyFont="1" applyAlignment="1">
      <alignment wrapText="1"/>
    </xf>
    <xf numFmtId="0" fontId="173" fillId="0" borderId="0" xfId="6592" applyFont="1"/>
    <xf numFmtId="37" fontId="173" fillId="0" borderId="0" xfId="6592" applyNumberFormat="1" applyFont="1" applyAlignment="1">
      <alignment horizontal="right"/>
    </xf>
    <xf numFmtId="37" fontId="178" fillId="0" borderId="16" xfId="6592" applyNumberFormat="1" applyFont="1" applyBorder="1" applyAlignment="1">
      <alignment horizontal="right"/>
    </xf>
    <xf numFmtId="37" fontId="178" fillId="0" borderId="0" xfId="6592" applyNumberFormat="1" applyFont="1" applyAlignment="1">
      <alignment horizontal="right"/>
    </xf>
    <xf numFmtId="0" fontId="180" fillId="0" borderId="0" xfId="6592" applyFont="1" applyAlignment="1">
      <alignment wrapText="1"/>
    </xf>
    <xf numFmtId="0" fontId="168" fillId="0" borderId="0" xfId="3275" applyFont="1"/>
    <xf numFmtId="0" fontId="179" fillId="0" borderId="0" xfId="6592" applyFont="1"/>
    <xf numFmtId="0" fontId="169" fillId="0" borderId="0" xfId="6592" applyFont="1" applyAlignment="1">
      <alignment horizontal="center" wrapText="1"/>
    </xf>
    <xf numFmtId="0" fontId="169" fillId="0" borderId="0" xfId="6593" applyFont="1" applyFill="1" applyBorder="1"/>
    <xf numFmtId="0" fontId="174" fillId="0" borderId="0" xfId="6592" applyFont="1"/>
    <xf numFmtId="0" fontId="169" fillId="0" borderId="0" xfId="6592" applyFont="1" applyAlignment="1">
      <alignment horizontal="right" wrapText="1"/>
    </xf>
    <xf numFmtId="0" fontId="174" fillId="0" borderId="0" xfId="6593" applyFont="1" applyFill="1" applyBorder="1"/>
    <xf numFmtId="37" fontId="174" fillId="0" borderId="0" xfId="6594" applyNumberFormat="1" applyFont="1" applyBorder="1" applyAlignment="1">
      <alignment horizontal="right"/>
    </xf>
    <xf numFmtId="37" fontId="174" fillId="0" borderId="0" xfId="6594" applyNumberFormat="1" applyFont="1" applyFill="1" applyBorder="1" applyAlignment="1" applyProtection="1">
      <alignment horizontal="right" wrapText="1"/>
    </xf>
    <xf numFmtId="0" fontId="183" fillId="0" borderId="0" xfId="6592" applyFont="1" applyAlignment="1">
      <alignment vertical="center"/>
    </xf>
    <xf numFmtId="0" fontId="181" fillId="0" borderId="0" xfId="6592" applyFont="1" applyAlignment="1">
      <alignment vertical="center"/>
    </xf>
    <xf numFmtId="37" fontId="174" fillId="0" borderId="0" xfId="6594" applyNumberFormat="1" applyFont="1" applyFill="1" applyBorder="1" applyAlignment="1">
      <alignment horizontal="right"/>
    </xf>
    <xf numFmtId="37" fontId="169" fillId="0" borderId="26" xfId="6594" applyNumberFormat="1" applyFont="1" applyBorder="1" applyAlignment="1">
      <alignment horizontal="right"/>
    </xf>
    <xf numFmtId="0" fontId="183" fillId="0" borderId="0" xfId="6592" applyFont="1" applyAlignment="1">
      <alignment vertical="top" wrapText="1"/>
    </xf>
    <xf numFmtId="0" fontId="181" fillId="0" borderId="0" xfId="6592" applyFont="1" applyAlignment="1">
      <alignment vertical="top" wrapText="1"/>
    </xf>
    <xf numFmtId="37" fontId="178" fillId="0" borderId="26" xfId="6592" applyNumberFormat="1" applyFont="1" applyBorder="1" applyAlignment="1">
      <alignment horizontal="right"/>
    </xf>
    <xf numFmtId="0" fontId="181" fillId="0" borderId="0" xfId="6592" applyFont="1" applyAlignment="1">
      <alignment vertical="top"/>
    </xf>
    <xf numFmtId="37" fontId="178" fillId="59" borderId="16" xfId="6592" applyNumberFormat="1" applyFont="1" applyFill="1" applyBorder="1" applyAlignment="1">
      <alignment horizontal="right"/>
    </xf>
    <xf numFmtId="0" fontId="183" fillId="0" borderId="0" xfId="6592" applyFont="1"/>
    <xf numFmtId="37" fontId="173" fillId="0" borderId="0" xfId="6592" applyNumberFormat="1" applyFont="1"/>
    <xf numFmtId="0" fontId="181" fillId="60" borderId="0" xfId="6592" applyFont="1" applyFill="1" applyAlignment="1">
      <alignment vertical="top"/>
    </xf>
    <xf numFmtId="0" fontId="169" fillId="60" borderId="0" xfId="0" applyFont="1" applyFill="1" applyAlignment="1">
      <alignment wrapText="1"/>
    </xf>
    <xf numFmtId="0" fontId="175" fillId="60" borderId="0" xfId="0" applyFont="1" applyFill="1" applyAlignment="1">
      <alignment horizontal="left" wrapText="1" indent="2"/>
    </xf>
    <xf numFmtId="37" fontId="178" fillId="61" borderId="26" xfId="6592" applyNumberFormat="1" applyFont="1" applyFill="1" applyBorder="1" applyAlignment="1">
      <alignment horizontal="right"/>
    </xf>
    <xf numFmtId="37" fontId="173" fillId="61" borderId="0" xfId="6592" applyNumberFormat="1" applyFont="1" applyFill="1" applyAlignment="1">
      <alignment horizontal="right"/>
    </xf>
    <xf numFmtId="0" fontId="169" fillId="0" borderId="0" xfId="3275" applyFont="1" applyAlignment="1">
      <alignment vertical="top" wrapText="1"/>
    </xf>
    <xf numFmtId="1" fontId="176" fillId="0" borderId="0" xfId="3507" applyNumberFormat="1" applyFont="1" applyAlignment="1">
      <alignment vertical="center"/>
    </xf>
    <xf numFmtId="170" fontId="176" fillId="0" borderId="0" xfId="3507" applyNumberFormat="1" applyFont="1" applyAlignment="1">
      <alignment vertical="center"/>
    </xf>
    <xf numFmtId="37" fontId="178" fillId="59" borderId="16" xfId="0" applyNumberFormat="1" applyFont="1" applyFill="1" applyBorder="1"/>
    <xf numFmtId="0" fontId="169" fillId="59" borderId="0" xfId="0" applyFont="1" applyFill="1" applyAlignment="1">
      <alignment horizontal="left" wrapText="1"/>
    </xf>
    <xf numFmtId="0" fontId="174" fillId="0" borderId="0" xfId="0" applyFont="1" applyAlignment="1">
      <alignment horizontal="left" wrapText="1"/>
    </xf>
    <xf numFmtId="37" fontId="178" fillId="0" borderId="15" xfId="0" applyNumberFormat="1" applyFont="1" applyBorder="1"/>
    <xf numFmtId="0" fontId="174" fillId="0" borderId="0" xfId="0" applyFont="1" applyAlignment="1">
      <alignment horizontal="left" wrapText="1" indent="2"/>
    </xf>
    <xf numFmtId="0" fontId="174" fillId="0" borderId="0" xfId="0" applyFont="1" applyAlignment="1">
      <alignment horizontal="left" indent="2"/>
    </xf>
    <xf numFmtId="0" fontId="175" fillId="0" borderId="0" xfId="0" applyFont="1" applyAlignment="1">
      <alignment wrapText="1"/>
    </xf>
    <xf numFmtId="38" fontId="173" fillId="0" borderId="0" xfId="0" applyNumberFormat="1" applyFont="1"/>
    <xf numFmtId="0" fontId="12" fillId="0" borderId="0" xfId="0" applyFont="1"/>
    <xf numFmtId="0" fontId="12" fillId="0" borderId="28" xfId="0" applyFont="1" applyBorder="1"/>
    <xf numFmtId="0" fontId="12" fillId="0" borderId="26" xfId="0" applyFont="1" applyBorder="1"/>
    <xf numFmtId="0" fontId="12" fillId="0" borderId="29" xfId="0" applyFont="1" applyBorder="1"/>
    <xf numFmtId="0" fontId="185" fillId="0" borderId="30" xfId="0" applyFont="1" applyBorder="1"/>
    <xf numFmtId="0" fontId="186" fillId="0" borderId="27" xfId="0" applyFont="1" applyBorder="1"/>
    <xf numFmtId="0" fontId="187" fillId="0" borderId="27" xfId="0" applyFont="1" applyBorder="1" applyAlignment="1">
      <alignment horizontal="right"/>
    </xf>
    <xf numFmtId="0" fontId="187" fillId="0" borderId="27" xfId="0" applyFont="1" applyBorder="1" applyAlignment="1">
      <alignment horizontal="center"/>
    </xf>
    <xf numFmtId="0" fontId="187" fillId="0" borderId="27" xfId="0" applyFont="1" applyBorder="1"/>
    <xf numFmtId="0" fontId="188" fillId="0" borderId="0" xfId="0" applyFont="1"/>
    <xf numFmtId="0" fontId="185" fillId="0" borderId="31" xfId="0" applyFont="1" applyBorder="1"/>
    <xf numFmtId="0" fontId="185" fillId="0" borderId="0" xfId="0" applyFont="1"/>
    <xf numFmtId="0" fontId="186" fillId="0" borderId="26" xfId="0" applyFont="1" applyBorder="1" applyAlignment="1">
      <alignment horizontal="right"/>
    </xf>
    <xf numFmtId="0" fontId="186" fillId="0" borderId="26" xfId="0" applyFont="1" applyBorder="1" applyAlignment="1">
      <alignment horizontal="center"/>
    </xf>
    <xf numFmtId="0" fontId="187" fillId="0" borderId="26" xfId="0" applyFont="1" applyBorder="1"/>
    <xf numFmtId="0" fontId="188" fillId="0" borderId="26" xfId="0" applyFont="1" applyBorder="1"/>
    <xf numFmtId="0" fontId="12" fillId="0" borderId="15" xfId="0" applyFont="1" applyBorder="1"/>
    <xf numFmtId="0" fontId="12" fillId="0" borderId="27" xfId="0" applyFont="1" applyBorder="1"/>
    <xf numFmtId="0" fontId="189" fillId="0" borderId="27" xfId="0" applyFont="1" applyBorder="1"/>
    <xf numFmtId="0" fontId="12" fillId="0" borderId="15" xfId="0" applyFont="1" applyBorder="1" applyAlignment="1">
      <alignment horizontal="center"/>
    </xf>
    <xf numFmtId="0" fontId="189" fillId="0" borderId="15" xfId="0" applyFont="1" applyBorder="1" applyAlignment="1">
      <alignment horizontal="center"/>
    </xf>
    <xf numFmtId="0" fontId="189" fillId="0" borderId="15" xfId="0" applyFont="1" applyBorder="1"/>
    <xf numFmtId="14" fontId="12" fillId="0" borderId="27" xfId="0" applyNumberFormat="1" applyFont="1" applyBorder="1"/>
    <xf numFmtId="0" fontId="12" fillId="0" borderId="0" xfId="0" applyFont="1" applyAlignment="1">
      <alignment horizontal="center"/>
    </xf>
    <xf numFmtId="0" fontId="189" fillId="0" borderId="0" xfId="0" applyFont="1"/>
    <xf numFmtId="0" fontId="185" fillId="0" borderId="27" xfId="0" applyFont="1" applyBorder="1"/>
    <xf numFmtId="0" fontId="188" fillId="0" borderId="27" xfId="0" applyFont="1" applyBorder="1"/>
    <xf numFmtId="0" fontId="188" fillId="0" borderId="15" xfId="0" applyFont="1" applyBorder="1"/>
    <xf numFmtId="0" fontId="12" fillId="0" borderId="30" xfId="0" applyFont="1" applyBorder="1"/>
    <xf numFmtId="0" fontId="12" fillId="0" borderId="31" xfId="0" applyFont="1" applyBorder="1"/>
    <xf numFmtId="0" fontId="191" fillId="0" borderId="0" xfId="0" applyFont="1"/>
    <xf numFmtId="0" fontId="191" fillId="0" borderId="0" xfId="0" applyFont="1" applyAlignment="1">
      <alignment horizontal="center"/>
    </xf>
    <xf numFmtId="0" fontId="192" fillId="0" borderId="30" xfId="0" applyFont="1" applyBorder="1"/>
    <xf numFmtId="0" fontId="192" fillId="0" borderId="0" xfId="0" applyFont="1"/>
    <xf numFmtId="0" fontId="192" fillId="0" borderId="31" xfId="0" applyFont="1" applyBorder="1"/>
    <xf numFmtId="0" fontId="12" fillId="0" borderId="32" xfId="0" applyFont="1" applyBorder="1"/>
    <xf numFmtId="0" fontId="12" fillId="0" borderId="33" xfId="0" applyFont="1" applyBorder="1"/>
    <xf numFmtId="170" fontId="166" fillId="0" borderId="0" xfId="0" applyNumberFormat="1" applyFont="1"/>
    <xf numFmtId="37" fontId="166" fillId="0" borderId="0" xfId="0" applyNumberFormat="1" applyFont="1"/>
    <xf numFmtId="37" fontId="193" fillId="0" borderId="0" xfId="3507" applyNumberFormat="1" applyFont="1" applyAlignment="1">
      <alignment vertical="center"/>
    </xf>
    <xf numFmtId="0" fontId="12" fillId="0" borderId="15" xfId="0" applyFont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4" fontId="12" fillId="0" borderId="27" xfId="0" applyNumberFormat="1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90" fillId="0" borderId="30" xfId="0" applyFont="1" applyBorder="1" applyAlignment="1">
      <alignment horizontal="center"/>
    </xf>
    <xf numFmtId="0" fontId="190" fillId="0" borderId="0" xfId="0" applyFont="1" applyAlignment="1">
      <alignment horizontal="center"/>
    </xf>
    <xf numFmtId="0" fontId="190" fillId="0" borderId="31" xfId="0" applyFont="1" applyBorder="1" applyAlignment="1">
      <alignment horizontal="center"/>
    </xf>
    <xf numFmtId="0" fontId="168" fillId="0" borderId="0" xfId="3507" applyFont="1" applyAlignment="1">
      <alignment horizontal="left" vertical="center" wrapText="1"/>
    </xf>
    <xf numFmtId="0" fontId="170" fillId="0" borderId="0" xfId="0" applyFont="1" applyAlignment="1">
      <alignment horizontal="left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4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6" xr:uid="{00000000-0005-0000-0000-00005B150000}"/>
    <cellStyle name="Normal 22" xfId="6590" xr:uid="{00000000-0005-0000-0000-00005C150000}"/>
    <cellStyle name="Normal 22 2" xfId="6595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Global IFRS YE2009" xfId="6593" xr:uid="{00000000-0005-0000-0000-0000DE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kubinfo2-my.sharepoint.com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>
        <row r="11">
          <cell r="C11">
            <v>0</v>
          </cell>
          <cell r="E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EF88-993E-4E12-B2ED-77CEE34C5467}">
  <sheetPr>
    <pageSetUpPr fitToPage="1"/>
  </sheetPr>
  <dimension ref="B1:K56"/>
  <sheetViews>
    <sheetView tabSelected="1" view="pageBreakPreview" topLeftCell="A25" zoomScale="60" zoomScaleNormal="100" workbookViewId="0">
      <selection activeCell="O39" sqref="O39"/>
    </sheetView>
  </sheetViews>
  <sheetFormatPr defaultColWidth="9.109375" defaultRowHeight="13.2"/>
  <cols>
    <col min="1" max="1" width="3.6640625" style="90" customWidth="1"/>
    <col min="2" max="3" width="9.109375" style="90"/>
    <col min="4" max="4" width="9.33203125" style="90" customWidth="1"/>
    <col min="5" max="5" width="11.44140625" style="90" customWidth="1"/>
    <col min="6" max="6" width="12.88671875" style="90" customWidth="1"/>
    <col min="7" max="7" width="5.44140625" style="90" customWidth="1"/>
    <col min="8" max="9" width="9.109375" style="90"/>
    <col min="10" max="10" width="3.109375" style="90" customWidth="1"/>
    <col min="11" max="11" width="14.5546875" style="90" customWidth="1"/>
    <col min="12" max="12" width="1.88671875" style="90" customWidth="1"/>
    <col min="13" max="16384" width="9.109375" style="90"/>
  </cols>
  <sheetData>
    <row r="1" spans="2:11" ht="6.75" customHeight="1"/>
    <row r="2" spans="2:11">
      <c r="B2" s="91"/>
      <c r="C2" s="92"/>
      <c r="D2" s="92"/>
      <c r="E2" s="92"/>
      <c r="F2" s="92"/>
      <c r="G2" s="92"/>
      <c r="H2" s="92"/>
      <c r="I2" s="92"/>
      <c r="J2" s="92"/>
      <c r="K2" s="93"/>
    </row>
    <row r="3" spans="2:11" s="101" customFormat="1" ht="13.8">
      <c r="B3" s="94"/>
      <c r="C3" s="90" t="s">
        <v>211</v>
      </c>
      <c r="D3" s="90"/>
      <c r="E3" s="90"/>
      <c r="F3" s="95" t="s">
        <v>212</v>
      </c>
      <c r="G3" s="96"/>
      <c r="H3" s="97"/>
      <c r="I3" s="98"/>
      <c r="J3" s="99"/>
      <c r="K3" s="100"/>
    </row>
    <row r="4" spans="2:11" s="101" customFormat="1" ht="13.8">
      <c r="B4" s="94"/>
      <c r="C4" s="90" t="s">
        <v>213</v>
      </c>
      <c r="D4" s="90"/>
      <c r="E4" s="90"/>
      <c r="F4" s="95" t="s">
        <v>207</v>
      </c>
      <c r="G4" s="102"/>
      <c r="H4" s="103"/>
      <c r="I4" s="104"/>
      <c r="J4" s="105"/>
      <c r="K4" s="100"/>
    </row>
    <row r="5" spans="2:11" s="101" customFormat="1" ht="14.1" customHeight="1">
      <c r="B5" s="94"/>
      <c r="C5" s="90" t="s">
        <v>214</v>
      </c>
      <c r="D5" s="90"/>
      <c r="E5" s="90"/>
      <c r="F5" s="106" t="s">
        <v>240</v>
      </c>
      <c r="G5" s="107"/>
      <c r="H5" s="107"/>
      <c r="I5" s="108"/>
      <c r="J5" s="108"/>
      <c r="K5" s="100"/>
    </row>
    <row r="6" spans="2:11" s="101" customFormat="1" ht="14.1" customHeight="1">
      <c r="B6" s="94"/>
      <c r="C6" s="90"/>
      <c r="D6" s="90"/>
      <c r="E6" s="90"/>
      <c r="F6" s="90"/>
      <c r="G6" s="90"/>
      <c r="H6" s="109" t="s">
        <v>215</v>
      </c>
      <c r="I6" s="110"/>
      <c r="J6" s="111"/>
      <c r="K6" s="100"/>
    </row>
    <row r="7" spans="2:11" s="101" customFormat="1" ht="14.1" customHeight="1">
      <c r="B7" s="94"/>
      <c r="C7" s="90" t="s">
        <v>216</v>
      </c>
      <c r="D7" s="90"/>
      <c r="E7" s="90"/>
      <c r="F7" s="112" t="s">
        <v>217</v>
      </c>
      <c r="G7" s="113"/>
      <c r="H7" s="90"/>
      <c r="I7" s="114"/>
      <c r="J7" s="114"/>
      <c r="K7" s="100"/>
    </row>
    <row r="8" spans="2:11" s="101" customFormat="1" ht="14.1" customHeight="1">
      <c r="B8" s="94"/>
      <c r="C8" s="90" t="s">
        <v>218</v>
      </c>
      <c r="D8" s="90"/>
      <c r="E8" s="90"/>
      <c r="F8" s="106"/>
      <c r="G8" s="113"/>
      <c r="H8" s="90"/>
      <c r="I8" s="114"/>
      <c r="J8" s="114"/>
      <c r="K8" s="100"/>
    </row>
    <row r="9" spans="2:11" s="101" customFormat="1" ht="14.1" customHeight="1">
      <c r="B9" s="94"/>
      <c r="C9" s="90"/>
      <c r="D9" s="90"/>
      <c r="E9" s="90"/>
      <c r="I9" s="99"/>
      <c r="J9" s="99"/>
      <c r="K9" s="100"/>
    </row>
    <row r="10" spans="2:11" s="101" customFormat="1" ht="14.1" customHeight="1">
      <c r="B10" s="94"/>
      <c r="C10" s="90" t="s">
        <v>219</v>
      </c>
      <c r="D10" s="90"/>
      <c r="E10" s="90"/>
      <c r="F10" s="115" t="s">
        <v>220</v>
      </c>
      <c r="G10" s="115"/>
      <c r="H10" s="115"/>
      <c r="I10" s="116"/>
      <c r="J10" s="116"/>
      <c r="K10" s="100"/>
    </row>
    <row r="11" spans="2:11" s="101" customFormat="1" ht="14.1" customHeight="1">
      <c r="B11" s="94"/>
      <c r="C11" s="90"/>
      <c r="D11" s="90"/>
      <c r="E11" s="90"/>
      <c r="F11" s="111"/>
      <c r="G11" s="117"/>
      <c r="H11" s="117"/>
      <c r="I11" s="117"/>
      <c r="J11" s="117"/>
      <c r="K11" s="100"/>
    </row>
    <row r="12" spans="2:11" s="101" customFormat="1" ht="14.1" customHeight="1">
      <c r="B12" s="94"/>
      <c r="C12" s="90"/>
      <c r="D12" s="90"/>
      <c r="E12" s="90"/>
      <c r="F12" s="117"/>
      <c r="G12" s="117"/>
      <c r="H12" s="117"/>
      <c r="I12" s="117"/>
      <c r="J12" s="117"/>
      <c r="K12" s="100"/>
    </row>
    <row r="13" spans="2:11">
      <c r="B13" s="118"/>
      <c r="F13" s="114"/>
      <c r="G13" s="114"/>
      <c r="H13" s="114"/>
      <c r="I13" s="114"/>
      <c r="J13" s="114"/>
      <c r="K13" s="119"/>
    </row>
    <row r="14" spans="2:11">
      <c r="B14" s="118"/>
      <c r="K14" s="119"/>
    </row>
    <row r="15" spans="2:11">
      <c r="B15" s="118"/>
      <c r="K15" s="119"/>
    </row>
    <row r="16" spans="2:11">
      <c r="B16" s="118"/>
      <c r="K16" s="119"/>
    </row>
    <row r="17" spans="2:11">
      <c r="B17" s="118"/>
      <c r="K17" s="119"/>
    </row>
    <row r="18" spans="2:11">
      <c r="B18" s="118"/>
      <c r="K18" s="119"/>
    </row>
    <row r="19" spans="2:11">
      <c r="B19" s="118"/>
      <c r="K19" s="119"/>
    </row>
    <row r="20" spans="2:11">
      <c r="B20" s="118"/>
      <c r="K20" s="119"/>
    </row>
    <row r="21" spans="2:11">
      <c r="B21" s="118"/>
      <c r="K21" s="119"/>
    </row>
    <row r="22" spans="2:11">
      <c r="B22" s="118"/>
      <c r="K22" s="119"/>
    </row>
    <row r="23" spans="2:11">
      <c r="B23" s="118"/>
      <c r="K23" s="119"/>
    </row>
    <row r="24" spans="2:11">
      <c r="B24" s="118"/>
      <c r="K24" s="119"/>
    </row>
    <row r="25" spans="2:11" ht="32.4">
      <c r="B25" s="135" t="s">
        <v>221</v>
      </c>
      <c r="C25" s="136"/>
      <c r="D25" s="136"/>
      <c r="E25" s="136"/>
      <c r="F25" s="136"/>
      <c r="G25" s="136"/>
      <c r="H25" s="136"/>
      <c r="I25" s="136"/>
      <c r="J25" s="136"/>
      <c r="K25" s="137"/>
    </row>
    <row r="26" spans="2:11">
      <c r="B26" s="118"/>
      <c r="C26" s="132" t="s">
        <v>222</v>
      </c>
      <c r="D26" s="132"/>
      <c r="E26" s="132"/>
      <c r="F26" s="132"/>
      <c r="G26" s="132"/>
      <c r="H26" s="132"/>
      <c r="I26" s="132"/>
      <c r="J26" s="132"/>
      <c r="K26" s="119"/>
    </row>
    <row r="27" spans="2:11">
      <c r="B27" s="118"/>
      <c r="C27" s="132" t="s">
        <v>223</v>
      </c>
      <c r="D27" s="132"/>
      <c r="E27" s="132"/>
      <c r="F27" s="132"/>
      <c r="G27" s="132"/>
      <c r="H27" s="132"/>
      <c r="I27" s="132"/>
      <c r="J27" s="132"/>
      <c r="K27" s="119"/>
    </row>
    <row r="28" spans="2:11">
      <c r="B28" s="118"/>
      <c r="K28" s="119"/>
    </row>
    <row r="29" spans="2:11">
      <c r="B29" s="118"/>
      <c r="K29" s="119"/>
    </row>
    <row r="30" spans="2:11" ht="33">
      <c r="B30" s="118"/>
      <c r="E30" s="120" t="s">
        <v>237</v>
      </c>
      <c r="F30" s="121"/>
      <c r="G30" s="120"/>
      <c r="K30" s="119"/>
    </row>
    <row r="31" spans="2:11">
      <c r="B31" s="118"/>
      <c r="K31" s="119"/>
    </row>
    <row r="32" spans="2:11">
      <c r="B32" s="118"/>
      <c r="K32" s="119"/>
    </row>
    <row r="33" spans="2:11">
      <c r="B33" s="118"/>
      <c r="K33" s="119"/>
    </row>
    <row r="34" spans="2:11">
      <c r="B34" s="118"/>
      <c r="K34" s="119"/>
    </row>
    <row r="35" spans="2:11">
      <c r="B35" s="118"/>
      <c r="K35" s="119"/>
    </row>
    <row r="36" spans="2:11">
      <c r="B36" s="118"/>
      <c r="K36" s="119"/>
    </row>
    <row r="37" spans="2:11">
      <c r="B37" s="118"/>
      <c r="K37" s="119"/>
    </row>
    <row r="38" spans="2:11">
      <c r="B38" s="118"/>
      <c r="K38" s="119"/>
    </row>
    <row r="39" spans="2:11">
      <c r="B39" s="118"/>
      <c r="K39" s="119"/>
    </row>
    <row r="40" spans="2:11">
      <c r="B40" s="118"/>
      <c r="K40" s="119"/>
    </row>
    <row r="41" spans="2:11">
      <c r="B41" s="118"/>
      <c r="K41" s="119"/>
    </row>
    <row r="42" spans="2:11" ht="16.5" customHeight="1">
      <c r="B42" s="118"/>
      <c r="K42" s="119"/>
    </row>
    <row r="43" spans="2:11" ht="9" customHeight="1">
      <c r="B43" s="118"/>
      <c r="K43" s="119"/>
    </row>
    <row r="44" spans="2:11">
      <c r="B44" s="118"/>
      <c r="K44" s="119"/>
    </row>
    <row r="45" spans="2:11">
      <c r="B45" s="118"/>
      <c r="K45" s="119"/>
    </row>
    <row r="46" spans="2:11" s="101" customFormat="1" ht="12.9" customHeight="1">
      <c r="B46" s="94"/>
      <c r="C46" s="90" t="s">
        <v>224</v>
      </c>
      <c r="D46" s="90"/>
      <c r="E46" s="90"/>
      <c r="F46" s="90"/>
      <c r="G46" s="90"/>
      <c r="H46" s="134" t="s">
        <v>225</v>
      </c>
      <c r="I46" s="134"/>
      <c r="K46" s="100"/>
    </row>
    <row r="47" spans="2:11" s="101" customFormat="1" ht="12.9" customHeight="1">
      <c r="B47" s="94"/>
      <c r="C47" s="90" t="s">
        <v>226</v>
      </c>
      <c r="D47" s="90"/>
      <c r="E47" s="90"/>
      <c r="F47" s="90"/>
      <c r="G47" s="90"/>
      <c r="H47" s="130"/>
      <c r="I47" s="130"/>
      <c r="K47" s="100"/>
    </row>
    <row r="48" spans="2:11" s="101" customFormat="1" ht="12.9" customHeight="1">
      <c r="B48" s="94"/>
      <c r="C48" s="90" t="s">
        <v>227</v>
      </c>
      <c r="D48" s="90"/>
      <c r="E48" s="90"/>
      <c r="F48" s="90"/>
      <c r="G48" s="90"/>
      <c r="H48" s="130" t="s">
        <v>228</v>
      </c>
      <c r="I48" s="130"/>
      <c r="K48" s="100"/>
    </row>
    <row r="49" spans="2:11" s="101" customFormat="1" ht="12.9" customHeight="1">
      <c r="B49" s="94"/>
      <c r="C49" s="90" t="s">
        <v>229</v>
      </c>
      <c r="D49" s="90"/>
      <c r="E49" s="90"/>
      <c r="F49" s="90"/>
      <c r="G49" s="90"/>
      <c r="H49" s="130" t="s">
        <v>228</v>
      </c>
      <c r="I49" s="130"/>
      <c r="K49" s="100"/>
    </row>
    <row r="50" spans="2:11">
      <c r="B50" s="118"/>
      <c r="K50" s="119"/>
    </row>
    <row r="51" spans="2:11" s="123" customFormat="1" ht="15">
      <c r="B51" s="122"/>
      <c r="C51" s="90" t="s">
        <v>230</v>
      </c>
      <c r="D51" s="90"/>
      <c r="E51" s="90"/>
      <c r="F51" s="90"/>
      <c r="G51" s="113" t="s">
        <v>231</v>
      </c>
      <c r="H51" s="131" t="s">
        <v>238</v>
      </c>
      <c r="I51" s="132"/>
      <c r="K51" s="124"/>
    </row>
    <row r="52" spans="2:11" s="123" customFormat="1" ht="15">
      <c r="B52" s="122"/>
      <c r="C52" s="90"/>
      <c r="D52" s="90"/>
      <c r="E52" s="90"/>
      <c r="F52" s="90"/>
      <c r="G52" s="113" t="s">
        <v>232</v>
      </c>
      <c r="H52" s="131" t="s">
        <v>239</v>
      </c>
      <c r="I52" s="132"/>
      <c r="K52" s="124"/>
    </row>
    <row r="53" spans="2:11" s="123" customFormat="1" ht="15">
      <c r="B53" s="122"/>
      <c r="C53" s="90"/>
      <c r="D53" s="90"/>
      <c r="E53" s="90"/>
      <c r="F53" s="90"/>
      <c r="G53" s="113"/>
      <c r="H53" s="113"/>
      <c r="I53" s="113"/>
      <c r="K53" s="124"/>
    </row>
    <row r="54" spans="2:11" s="123" customFormat="1" ht="15">
      <c r="B54" s="122"/>
      <c r="C54" s="90" t="s">
        <v>233</v>
      </c>
      <c r="D54" s="90"/>
      <c r="E54" s="90"/>
      <c r="F54" s="113"/>
      <c r="G54" s="90"/>
      <c r="H54" s="133" t="s">
        <v>241</v>
      </c>
      <c r="I54" s="134"/>
      <c r="K54" s="124"/>
    </row>
    <row r="55" spans="2:11" ht="22.5" customHeight="1">
      <c r="B55" s="125"/>
      <c r="C55" s="107"/>
      <c r="D55" s="107" t="s">
        <v>234</v>
      </c>
      <c r="E55" s="107"/>
      <c r="F55" s="107"/>
      <c r="G55" s="107"/>
      <c r="H55" s="107"/>
      <c r="I55" s="107"/>
      <c r="J55" s="107"/>
      <c r="K55" s="126"/>
    </row>
    <row r="56" spans="2:11" ht="6.75" customHeight="1"/>
  </sheetData>
  <mergeCells count="10">
    <mergeCell ref="H49:I49"/>
    <mergeCell ref="H51:I51"/>
    <mergeCell ref="H52:I52"/>
    <mergeCell ref="H54:I54"/>
    <mergeCell ref="B25:K25"/>
    <mergeCell ref="C26:J26"/>
    <mergeCell ref="C27:J27"/>
    <mergeCell ref="H46:I46"/>
    <mergeCell ref="H47:I47"/>
    <mergeCell ref="H48:I48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8"/>
  <sheetViews>
    <sheetView showGridLines="0" view="pageBreakPreview" zoomScale="60" zoomScaleNormal="100" workbookViewId="0">
      <selection activeCell="K42" sqref="K42"/>
    </sheetView>
  </sheetViews>
  <sheetFormatPr defaultColWidth="9.109375" defaultRowHeight="13.8"/>
  <cols>
    <col min="1" max="1" width="83.44140625" style="10" customWidth="1"/>
    <col min="2" max="2" width="15.6640625" style="9" customWidth="1"/>
    <col min="3" max="3" width="2.33203125" style="9" customWidth="1"/>
    <col min="4" max="4" width="18" style="9" bestFit="1" customWidth="1"/>
    <col min="5" max="5" width="2.44140625" style="9" customWidth="1"/>
    <col min="6" max="6" width="10.5546875" style="10" bestFit="1" customWidth="1"/>
    <col min="7" max="7" width="10.5546875" style="10" customWidth="1"/>
    <col min="8" max="16384" width="9.109375" style="10"/>
  </cols>
  <sheetData>
    <row r="1" spans="1:5">
      <c r="A1" s="27" t="s">
        <v>236</v>
      </c>
    </row>
    <row r="2" spans="1:5" ht="14.4">
      <c r="A2" s="28" t="s">
        <v>206</v>
      </c>
    </row>
    <row r="3" spans="1:5" ht="14.4">
      <c r="A3" s="28" t="s">
        <v>207</v>
      </c>
    </row>
    <row r="4" spans="1:5" ht="14.4">
      <c r="A4" s="28" t="s">
        <v>208</v>
      </c>
    </row>
    <row r="5" spans="1:5">
      <c r="A5" s="12" t="s">
        <v>36</v>
      </c>
    </row>
    <row r="6" spans="1:5">
      <c r="A6" s="21"/>
      <c r="B6" s="11" t="s">
        <v>9</v>
      </c>
      <c r="C6" s="11"/>
      <c r="D6" s="11" t="s">
        <v>9</v>
      </c>
    </row>
    <row r="7" spans="1:5">
      <c r="A7" s="21"/>
      <c r="B7" s="11" t="s">
        <v>235</v>
      </c>
      <c r="C7" s="11"/>
      <c r="D7" s="11" t="s">
        <v>209</v>
      </c>
      <c r="E7" s="10"/>
    </row>
    <row r="8" spans="1:5">
      <c r="A8" s="12" t="s">
        <v>10</v>
      </c>
      <c r="B8" s="13"/>
      <c r="C8" s="13"/>
      <c r="D8" s="13"/>
      <c r="E8" s="10"/>
    </row>
    <row r="9" spans="1:5">
      <c r="A9" s="12"/>
      <c r="B9" s="13"/>
      <c r="C9" s="13"/>
      <c r="D9" s="13"/>
      <c r="E9" s="10"/>
    </row>
    <row r="10" spans="1:5">
      <c r="A10" s="14" t="s">
        <v>11</v>
      </c>
      <c r="B10" s="15"/>
      <c r="C10" s="15"/>
      <c r="D10" s="15"/>
      <c r="E10" s="10"/>
    </row>
    <row r="11" spans="1:5">
      <c r="A11" s="18" t="s">
        <v>12</v>
      </c>
      <c r="B11" s="36">
        <v>570611</v>
      </c>
      <c r="C11" s="17"/>
      <c r="D11" s="36">
        <v>6604754</v>
      </c>
      <c r="E11" s="10"/>
    </row>
    <row r="12" spans="1:5">
      <c r="A12" s="18" t="s">
        <v>73</v>
      </c>
      <c r="B12" s="33"/>
      <c r="C12" s="17"/>
      <c r="D12" s="33"/>
      <c r="E12" s="10"/>
    </row>
    <row r="13" spans="1:5" ht="16.5" customHeight="1">
      <c r="A13" s="37" t="s">
        <v>108</v>
      </c>
      <c r="B13" s="36"/>
      <c r="C13" s="17"/>
      <c r="D13" s="36"/>
      <c r="E13" s="10"/>
    </row>
    <row r="14" spans="1:5" ht="16.5" customHeight="1">
      <c r="A14" s="37" t="s">
        <v>109</v>
      </c>
      <c r="B14" s="36"/>
      <c r="C14" s="17"/>
      <c r="D14" s="36"/>
      <c r="E14" s="10"/>
    </row>
    <row r="15" spans="1:5">
      <c r="A15" s="37" t="s">
        <v>120</v>
      </c>
      <c r="B15" s="36"/>
      <c r="C15" s="17"/>
      <c r="D15" s="36"/>
      <c r="E15" s="10"/>
    </row>
    <row r="16" spans="1:5">
      <c r="A16" s="37" t="s">
        <v>110</v>
      </c>
      <c r="B16" s="36"/>
      <c r="C16" s="17"/>
      <c r="D16" s="36"/>
      <c r="E16" s="10"/>
    </row>
    <row r="17" spans="1:5">
      <c r="A17" s="18" t="s">
        <v>13</v>
      </c>
      <c r="B17" s="33"/>
      <c r="C17" s="17"/>
      <c r="D17" s="33"/>
      <c r="E17" s="10"/>
    </row>
    <row r="18" spans="1:5">
      <c r="A18" s="37" t="s">
        <v>121</v>
      </c>
      <c r="B18" s="36"/>
      <c r="C18" s="17"/>
      <c r="D18" s="36"/>
      <c r="E18" s="10"/>
    </row>
    <row r="19" spans="1:5" ht="16.5" customHeight="1">
      <c r="A19" s="37" t="s">
        <v>111</v>
      </c>
      <c r="B19" s="36"/>
      <c r="C19" s="17"/>
      <c r="D19" s="36"/>
      <c r="E19" s="10"/>
    </row>
    <row r="20" spans="1:5" ht="16.5" customHeight="1">
      <c r="A20" s="37" t="s">
        <v>112</v>
      </c>
      <c r="B20" s="36"/>
      <c r="C20" s="17"/>
      <c r="D20" s="36"/>
      <c r="E20" s="10"/>
    </row>
    <row r="21" spans="1:5">
      <c r="A21" s="37" t="s">
        <v>7</v>
      </c>
      <c r="B21" s="36">
        <v>7555741</v>
      </c>
      <c r="C21" s="17"/>
      <c r="D21" s="36"/>
      <c r="E21" s="10"/>
    </row>
    <row r="22" spans="1:5">
      <c r="A22" s="37" t="s">
        <v>113</v>
      </c>
      <c r="B22" s="36"/>
      <c r="C22" s="17"/>
      <c r="D22" s="36"/>
      <c r="E22" s="10"/>
    </row>
    <row r="23" spans="1:5">
      <c r="A23" s="18" t="s">
        <v>66</v>
      </c>
      <c r="B23" s="17"/>
      <c r="C23" s="17"/>
      <c r="D23" s="17"/>
      <c r="E23" s="10"/>
    </row>
    <row r="24" spans="1:5">
      <c r="A24" s="37" t="s">
        <v>74</v>
      </c>
      <c r="B24" s="36"/>
      <c r="C24" s="17"/>
      <c r="D24" s="36"/>
      <c r="E24" s="10"/>
    </row>
    <row r="25" spans="1:5">
      <c r="A25" s="37" t="s">
        <v>75</v>
      </c>
      <c r="B25" s="36"/>
      <c r="C25" s="17"/>
      <c r="D25" s="36"/>
      <c r="E25" s="10"/>
    </row>
    <row r="26" spans="1:5">
      <c r="A26" s="37" t="s">
        <v>76</v>
      </c>
      <c r="B26" s="36"/>
      <c r="C26" s="17"/>
      <c r="D26" s="36"/>
      <c r="E26" s="10"/>
    </row>
    <row r="27" spans="1:5">
      <c r="A27" s="37" t="s">
        <v>60</v>
      </c>
      <c r="B27" s="36"/>
      <c r="C27" s="17"/>
      <c r="D27" s="36"/>
      <c r="E27" s="10"/>
    </row>
    <row r="28" spans="1:5">
      <c r="A28" s="37" t="s">
        <v>77</v>
      </c>
      <c r="B28" s="36"/>
      <c r="C28" s="17"/>
      <c r="D28" s="36"/>
      <c r="E28" s="10"/>
    </row>
    <row r="29" spans="1:5">
      <c r="A29" s="37" t="s">
        <v>78</v>
      </c>
      <c r="B29" s="36"/>
      <c r="C29" s="17"/>
      <c r="D29" s="36"/>
      <c r="E29" s="10"/>
    </row>
    <row r="30" spans="1:5">
      <c r="A30" s="37" t="s">
        <v>79</v>
      </c>
      <c r="B30" s="36"/>
      <c r="C30" s="17"/>
      <c r="D30" s="36"/>
      <c r="E30" s="10"/>
    </row>
    <row r="31" spans="1:5">
      <c r="A31" s="18" t="s">
        <v>14</v>
      </c>
      <c r="B31" s="36"/>
      <c r="C31" s="17"/>
      <c r="D31" s="36"/>
      <c r="E31" s="10"/>
    </row>
    <row r="32" spans="1:5">
      <c r="A32" s="18" t="s">
        <v>15</v>
      </c>
      <c r="B32" s="36"/>
      <c r="C32" s="17"/>
      <c r="D32" s="36"/>
      <c r="E32" s="10"/>
    </row>
    <row r="33" spans="1:5">
      <c r="A33" s="18" t="s">
        <v>2</v>
      </c>
      <c r="B33" s="24">
        <f>SUM(B11:B32)</f>
        <v>8126352</v>
      </c>
      <c r="C33" s="25"/>
      <c r="D33" s="24">
        <f>SUM(D11:D32)</f>
        <v>6604754</v>
      </c>
      <c r="E33" s="10"/>
    </row>
    <row r="34" spans="1:5">
      <c r="A34" s="18"/>
      <c r="B34" s="17"/>
      <c r="C34" s="17"/>
      <c r="D34" s="17"/>
      <c r="E34" s="10"/>
    </row>
    <row r="35" spans="1:5">
      <c r="A35" s="18" t="s">
        <v>17</v>
      </c>
      <c r="B35" s="17"/>
      <c r="C35" s="17"/>
      <c r="D35" s="17"/>
      <c r="E35" s="10"/>
    </row>
    <row r="36" spans="1:5">
      <c r="A36" s="18" t="s">
        <v>80</v>
      </c>
      <c r="B36" s="17"/>
      <c r="C36" s="17"/>
      <c r="D36" s="17"/>
      <c r="E36" s="10"/>
    </row>
    <row r="37" spans="1:5">
      <c r="A37" s="37" t="s">
        <v>114</v>
      </c>
      <c r="B37" s="36"/>
      <c r="C37" s="17"/>
      <c r="D37" s="36"/>
      <c r="E37" s="10"/>
    </row>
    <row r="38" spans="1:5">
      <c r="A38" s="37" t="s">
        <v>115</v>
      </c>
      <c r="B38" s="36"/>
      <c r="C38" s="17"/>
      <c r="D38" s="36"/>
      <c r="E38" s="10"/>
    </row>
    <row r="39" spans="1:5">
      <c r="A39" s="37" t="s">
        <v>116</v>
      </c>
      <c r="B39" s="36"/>
      <c r="C39" s="17"/>
      <c r="D39" s="36"/>
      <c r="E39" s="10"/>
    </row>
    <row r="40" spans="1:5">
      <c r="A40" s="37" t="s">
        <v>117</v>
      </c>
      <c r="B40" s="36"/>
      <c r="C40" s="17"/>
      <c r="D40" s="36"/>
      <c r="E40" s="10"/>
    </row>
    <row r="41" spans="1:5">
      <c r="A41" s="37" t="s">
        <v>118</v>
      </c>
      <c r="B41" s="36"/>
      <c r="C41" s="17"/>
      <c r="D41" s="36"/>
      <c r="E41" s="10"/>
    </row>
    <row r="42" spans="1:5">
      <c r="A42" s="37" t="s">
        <v>119</v>
      </c>
      <c r="B42" s="36"/>
      <c r="C42" s="17"/>
      <c r="D42" s="36"/>
      <c r="E42" s="10"/>
    </row>
    <row r="43" spans="1:5">
      <c r="A43" s="18" t="s">
        <v>72</v>
      </c>
      <c r="B43" s="17"/>
      <c r="C43" s="17"/>
      <c r="D43" s="17"/>
      <c r="E43" s="10"/>
    </row>
    <row r="44" spans="1:5">
      <c r="A44" s="37" t="s">
        <v>122</v>
      </c>
      <c r="B44" s="36"/>
      <c r="C44" s="17"/>
      <c r="D44" s="36"/>
      <c r="E44" s="10"/>
    </row>
    <row r="45" spans="1:5">
      <c r="A45" s="37" t="s">
        <v>123</v>
      </c>
      <c r="B45" s="36"/>
      <c r="C45" s="17"/>
      <c r="D45" s="36"/>
      <c r="E45" s="10"/>
    </row>
    <row r="46" spans="1:5">
      <c r="A46" s="37" t="s">
        <v>124</v>
      </c>
      <c r="B46" s="36"/>
      <c r="C46" s="17"/>
      <c r="D46" s="36"/>
      <c r="E46" s="10"/>
    </row>
    <row r="47" spans="1:5">
      <c r="A47" s="37" t="s">
        <v>125</v>
      </c>
      <c r="B47" s="36"/>
      <c r="C47" s="17"/>
      <c r="D47" s="36"/>
      <c r="E47" s="10"/>
    </row>
    <row r="48" spans="1:5">
      <c r="A48" s="37" t="s">
        <v>126</v>
      </c>
      <c r="B48" s="36"/>
      <c r="C48" s="17"/>
      <c r="D48" s="36"/>
      <c r="E48" s="10"/>
    </row>
    <row r="49" spans="1:5">
      <c r="A49" s="18" t="s">
        <v>18</v>
      </c>
      <c r="B49" s="36"/>
      <c r="C49" s="17"/>
      <c r="D49" s="36"/>
      <c r="E49" s="10"/>
    </row>
    <row r="50" spans="1:5">
      <c r="A50" s="18" t="s">
        <v>81</v>
      </c>
      <c r="B50" s="17"/>
      <c r="C50" s="17"/>
      <c r="D50" s="17"/>
      <c r="E50" s="10"/>
    </row>
    <row r="51" spans="1:5">
      <c r="A51" s="37" t="s">
        <v>127</v>
      </c>
      <c r="B51" s="36"/>
      <c r="C51" s="17"/>
      <c r="D51" s="36"/>
      <c r="E51" s="10"/>
    </row>
    <row r="52" spans="1:5">
      <c r="A52" s="37" t="s">
        <v>128</v>
      </c>
      <c r="B52" s="36"/>
      <c r="C52" s="17"/>
      <c r="D52" s="36"/>
      <c r="E52" s="10"/>
    </row>
    <row r="53" spans="1:5">
      <c r="A53" s="37" t="s">
        <v>129</v>
      </c>
      <c r="B53" s="36"/>
      <c r="C53" s="17"/>
      <c r="D53" s="36"/>
      <c r="E53" s="10"/>
    </row>
    <row r="54" spans="1:5">
      <c r="A54" s="18" t="s">
        <v>19</v>
      </c>
      <c r="B54" s="36"/>
      <c r="C54" s="17"/>
      <c r="D54" s="36"/>
      <c r="E54" s="10"/>
    </row>
    <row r="55" spans="1:5">
      <c r="A55" s="18" t="s">
        <v>1</v>
      </c>
      <c r="B55" s="24">
        <f>SUM(B37:B54)</f>
        <v>0</v>
      </c>
      <c r="C55" s="25"/>
      <c r="D55" s="24">
        <f>SUM(D37:D54)</f>
        <v>0</v>
      </c>
      <c r="E55" s="10"/>
    </row>
    <row r="56" spans="1:5">
      <c r="A56" s="18"/>
      <c r="B56" s="19"/>
      <c r="C56" s="19"/>
      <c r="D56" s="19"/>
      <c r="E56" s="10"/>
    </row>
    <row r="57" spans="1:5" ht="14.4" thickBot="1">
      <c r="A57" s="18" t="s">
        <v>20</v>
      </c>
      <c r="B57" s="38">
        <f>B55+B33</f>
        <v>8126352</v>
      </c>
      <c r="C57" s="25"/>
      <c r="D57" s="38">
        <f>D55+D33</f>
        <v>6604754</v>
      </c>
      <c r="E57" s="10"/>
    </row>
    <row r="58" spans="1:5" ht="14.4" thickTop="1">
      <c r="A58" s="20"/>
      <c r="B58" s="17"/>
      <c r="C58" s="17"/>
      <c r="D58" s="17"/>
      <c r="E58" s="10"/>
    </row>
    <row r="59" spans="1:5">
      <c r="A59" s="12" t="s">
        <v>21</v>
      </c>
      <c r="B59" s="17"/>
      <c r="C59" s="17"/>
      <c r="D59" s="17"/>
      <c r="E59" s="10"/>
    </row>
    <row r="60" spans="1:5">
      <c r="A60" s="12"/>
      <c r="B60" s="17"/>
      <c r="C60" s="17"/>
      <c r="D60" s="17"/>
      <c r="E60" s="10"/>
    </row>
    <row r="61" spans="1:5">
      <c r="A61" s="18" t="s">
        <v>22</v>
      </c>
      <c r="B61" s="17"/>
      <c r="C61" s="17"/>
      <c r="D61" s="17"/>
      <c r="E61" s="10"/>
    </row>
    <row r="62" spans="1:5">
      <c r="A62" s="37" t="s">
        <v>130</v>
      </c>
      <c r="B62" s="36"/>
      <c r="C62" s="17"/>
      <c r="D62" s="36"/>
      <c r="E62" s="10"/>
    </row>
    <row r="63" spans="1:5">
      <c r="A63" s="37" t="s">
        <v>82</v>
      </c>
      <c r="B63" s="36"/>
      <c r="C63" s="17"/>
      <c r="D63" s="36"/>
      <c r="E63" s="10"/>
    </row>
    <row r="64" spans="1:5">
      <c r="A64" s="37" t="s">
        <v>83</v>
      </c>
      <c r="B64" s="36"/>
      <c r="C64" s="17"/>
      <c r="D64" s="36"/>
      <c r="E64" s="10"/>
    </row>
    <row r="65" spans="1:7">
      <c r="A65" s="37" t="s">
        <v>23</v>
      </c>
      <c r="B65" s="36"/>
      <c r="C65" s="17"/>
      <c r="D65" s="36"/>
      <c r="E65" s="10"/>
    </row>
    <row r="66" spans="1:7">
      <c r="A66" s="37" t="s">
        <v>84</v>
      </c>
      <c r="B66" s="36"/>
      <c r="C66" s="17"/>
      <c r="D66" s="36"/>
      <c r="E66" s="10"/>
    </row>
    <row r="67" spans="1:7">
      <c r="A67" s="37" t="s">
        <v>131</v>
      </c>
      <c r="B67" s="36"/>
      <c r="C67" s="17"/>
      <c r="D67" s="36"/>
      <c r="E67" s="10"/>
    </row>
    <row r="68" spans="1:7">
      <c r="A68" s="37" t="s">
        <v>132</v>
      </c>
      <c r="B68" s="36"/>
      <c r="C68" s="17"/>
      <c r="D68" s="36"/>
      <c r="E68" s="10"/>
    </row>
    <row r="69" spans="1:7">
      <c r="A69" s="37" t="s">
        <v>70</v>
      </c>
      <c r="B69" s="36">
        <v>21292</v>
      </c>
      <c r="C69" s="17"/>
      <c r="D69" s="36">
        <v>119109</v>
      </c>
      <c r="E69" s="10"/>
      <c r="F69" s="128"/>
      <c r="G69" s="128"/>
    </row>
    <row r="70" spans="1:7">
      <c r="A70" s="37" t="s">
        <v>85</v>
      </c>
      <c r="B70" s="36"/>
      <c r="C70" s="17"/>
      <c r="D70" s="36">
        <v>304332</v>
      </c>
      <c r="E70" s="10"/>
      <c r="F70" s="128"/>
      <c r="G70" s="128"/>
    </row>
    <row r="71" spans="1:7">
      <c r="A71" s="37" t="s">
        <v>67</v>
      </c>
      <c r="B71" s="36"/>
      <c r="C71" s="17"/>
      <c r="D71" s="36"/>
      <c r="E71" s="10"/>
    </row>
    <row r="72" spans="1:7">
      <c r="A72" s="18" t="s">
        <v>24</v>
      </c>
      <c r="B72" s="36"/>
      <c r="C72" s="17"/>
      <c r="D72" s="36"/>
      <c r="E72" s="10"/>
    </row>
    <row r="73" spans="1:7">
      <c r="A73" s="18" t="s">
        <v>25</v>
      </c>
      <c r="B73" s="36"/>
      <c r="C73" s="17"/>
      <c r="D73" s="36"/>
      <c r="E73" s="10"/>
    </row>
    <row r="74" spans="1:7">
      <c r="A74" s="18" t="s">
        <v>71</v>
      </c>
      <c r="B74" s="36"/>
      <c r="C74" s="17"/>
      <c r="D74" s="36"/>
      <c r="E74" s="10"/>
    </row>
    <row r="75" spans="1:7">
      <c r="A75" s="18" t="s">
        <v>26</v>
      </c>
      <c r="B75" s="24">
        <f>SUM(B62:B74)</f>
        <v>21292</v>
      </c>
      <c r="C75" s="25"/>
      <c r="D75" s="24">
        <f>SUM(D62:D74)</f>
        <v>423441</v>
      </c>
      <c r="E75" s="10"/>
    </row>
    <row r="76" spans="1:7">
      <c r="A76" s="18"/>
      <c r="B76" s="17"/>
      <c r="C76" s="17"/>
      <c r="D76" s="17"/>
      <c r="E76" s="10"/>
    </row>
    <row r="77" spans="1:7">
      <c r="A77" s="18" t="s">
        <v>27</v>
      </c>
      <c r="B77" s="17"/>
      <c r="C77" s="17"/>
      <c r="D77" s="17"/>
      <c r="E77" s="10"/>
    </row>
    <row r="78" spans="1:7">
      <c r="A78" s="37" t="s">
        <v>130</v>
      </c>
      <c r="B78" s="36"/>
      <c r="C78" s="17"/>
      <c r="D78" s="36"/>
      <c r="E78" s="10"/>
    </row>
    <row r="79" spans="1:7">
      <c r="A79" s="37" t="s">
        <v>82</v>
      </c>
      <c r="B79" s="36"/>
      <c r="C79" s="17"/>
      <c r="D79" s="36"/>
      <c r="E79" s="10"/>
    </row>
    <row r="80" spans="1:7">
      <c r="A80" s="37" t="s">
        <v>83</v>
      </c>
      <c r="B80" s="36"/>
      <c r="C80" s="17"/>
      <c r="D80" s="36"/>
      <c r="E80" s="10"/>
    </row>
    <row r="81" spans="1:5">
      <c r="A81" s="37" t="s">
        <v>23</v>
      </c>
      <c r="B81" s="36"/>
      <c r="C81" s="17"/>
      <c r="D81" s="36"/>
      <c r="E81" s="10"/>
    </row>
    <row r="82" spans="1:5">
      <c r="A82" s="37" t="s">
        <v>84</v>
      </c>
      <c r="B82" s="36"/>
      <c r="C82" s="17"/>
      <c r="D82" s="36"/>
      <c r="E82" s="10"/>
    </row>
    <row r="83" spans="1:5">
      <c r="A83" s="37" t="s">
        <v>131</v>
      </c>
      <c r="B83" s="36"/>
      <c r="C83" s="17"/>
      <c r="D83" s="36"/>
      <c r="E83" s="10"/>
    </row>
    <row r="84" spans="1:5">
      <c r="A84" s="37" t="s">
        <v>132</v>
      </c>
      <c r="B84" s="36"/>
      <c r="C84" s="17"/>
      <c r="D84" s="36"/>
      <c r="E84" s="10"/>
    </row>
    <row r="85" spans="1:5">
      <c r="A85" s="37" t="s">
        <v>67</v>
      </c>
      <c r="B85" s="36"/>
      <c r="C85" s="17"/>
      <c r="D85" s="36"/>
      <c r="E85" s="10"/>
    </row>
    <row r="86" spans="1:5">
      <c r="A86" s="18" t="s">
        <v>24</v>
      </c>
      <c r="B86" s="36"/>
      <c r="C86" s="17"/>
      <c r="D86" s="36"/>
      <c r="E86" s="10"/>
    </row>
    <row r="87" spans="1:5">
      <c r="A87" s="18" t="s">
        <v>25</v>
      </c>
      <c r="B87" s="36"/>
      <c r="C87" s="17"/>
      <c r="D87" s="36"/>
      <c r="E87" s="10"/>
    </row>
    <row r="88" spans="1:5">
      <c r="A88" s="18" t="s">
        <v>71</v>
      </c>
      <c r="B88" s="17"/>
      <c r="C88" s="17"/>
      <c r="D88" s="17"/>
      <c r="E88" s="10"/>
    </row>
    <row r="89" spans="1:5">
      <c r="A89" s="37" t="s">
        <v>86</v>
      </c>
      <c r="B89" s="36"/>
      <c r="C89" s="17"/>
      <c r="D89" s="36"/>
      <c r="E89" s="10"/>
    </row>
    <row r="90" spans="1:5">
      <c r="A90" s="37" t="s">
        <v>87</v>
      </c>
      <c r="B90" s="36"/>
      <c r="C90" s="17"/>
      <c r="D90" s="36"/>
      <c r="E90" s="10"/>
    </row>
    <row r="91" spans="1:5">
      <c r="A91" s="18" t="s">
        <v>28</v>
      </c>
      <c r="B91" s="36"/>
      <c r="C91" s="17"/>
      <c r="D91" s="36"/>
      <c r="E91" s="10"/>
    </row>
    <row r="92" spans="1:5">
      <c r="A92" s="18" t="s">
        <v>29</v>
      </c>
      <c r="B92" s="24">
        <f>SUM(B78:B91)</f>
        <v>0</v>
      </c>
      <c r="C92" s="25"/>
      <c r="D92" s="24">
        <f>SUM(D78:D91)</f>
        <v>0</v>
      </c>
      <c r="E92" s="10"/>
    </row>
    <row r="93" spans="1:5">
      <c r="A93" s="18"/>
      <c r="B93" s="19"/>
      <c r="C93" s="19"/>
      <c r="D93" s="19"/>
      <c r="E93" s="10"/>
    </row>
    <row r="94" spans="1:5">
      <c r="A94" s="18" t="s">
        <v>30</v>
      </c>
      <c r="B94" s="39">
        <f>B75+B92</f>
        <v>21292</v>
      </c>
      <c r="C94" s="25"/>
      <c r="D94" s="39">
        <f>D75+D92</f>
        <v>423441</v>
      </c>
      <c r="E94" s="10"/>
    </row>
    <row r="95" spans="1:5">
      <c r="A95" s="18"/>
      <c r="B95" s="17"/>
      <c r="C95" s="17"/>
      <c r="D95" s="17"/>
      <c r="E95" s="10"/>
    </row>
    <row r="96" spans="1:5">
      <c r="A96" s="18" t="s">
        <v>31</v>
      </c>
      <c r="B96" s="17"/>
      <c r="C96" s="17"/>
      <c r="D96" s="17"/>
      <c r="E96" s="10"/>
    </row>
    <row r="97" spans="1:5">
      <c r="A97" s="18" t="s">
        <v>32</v>
      </c>
      <c r="B97" s="36"/>
      <c r="C97" s="17"/>
      <c r="D97" s="36"/>
      <c r="E97" s="10"/>
    </row>
    <row r="98" spans="1:5">
      <c r="A98" s="18" t="s">
        <v>33</v>
      </c>
      <c r="B98" s="36"/>
      <c r="C98" s="17"/>
      <c r="D98" s="36"/>
      <c r="E98" s="10"/>
    </row>
    <row r="99" spans="1:5">
      <c r="A99" s="18" t="s">
        <v>34</v>
      </c>
      <c r="B99" s="36"/>
      <c r="C99" s="17"/>
      <c r="D99" s="36"/>
      <c r="E99" s="10"/>
    </row>
    <row r="100" spans="1:5">
      <c r="A100" s="18" t="s">
        <v>6</v>
      </c>
      <c r="B100" s="17"/>
      <c r="C100" s="17"/>
      <c r="D100" s="17"/>
      <c r="E100" s="10"/>
    </row>
    <row r="101" spans="1:5">
      <c r="A101" s="37" t="s">
        <v>0</v>
      </c>
      <c r="B101" s="36"/>
      <c r="C101" s="17"/>
      <c r="D101" s="36"/>
      <c r="E101" s="10"/>
    </row>
    <row r="102" spans="1:5">
      <c r="A102" s="37" t="s">
        <v>88</v>
      </c>
      <c r="B102" s="36"/>
      <c r="C102" s="17"/>
      <c r="D102" s="36"/>
      <c r="E102" s="10"/>
    </row>
    <row r="103" spans="1:5">
      <c r="A103" s="37" t="s">
        <v>6</v>
      </c>
      <c r="B103" s="36"/>
      <c r="C103" s="17"/>
      <c r="D103" s="36"/>
      <c r="E103" s="10"/>
    </row>
    <row r="104" spans="1:5">
      <c r="A104" s="37" t="s">
        <v>106</v>
      </c>
      <c r="B104" s="36"/>
      <c r="C104" s="17"/>
      <c r="D104" s="36"/>
      <c r="E104" s="10"/>
    </row>
    <row r="105" spans="1:5">
      <c r="A105" s="18" t="s">
        <v>62</v>
      </c>
      <c r="B105" s="36">
        <v>6181312.9749999996</v>
      </c>
      <c r="C105" s="17"/>
      <c r="D105" s="36">
        <v>4456762</v>
      </c>
      <c r="E105" s="10"/>
    </row>
    <row r="106" spans="1:5">
      <c r="A106" s="18" t="s">
        <v>61</v>
      </c>
      <c r="B106" s="36">
        <v>1923747</v>
      </c>
      <c r="D106" s="36">
        <v>1724550.9750000001</v>
      </c>
      <c r="E106" s="10"/>
    </row>
    <row r="107" spans="1:5" ht="18" customHeight="1">
      <c r="A107" s="18" t="s">
        <v>64</v>
      </c>
      <c r="B107" s="32">
        <f>SUM(B97:B106)</f>
        <v>8105059.9749999996</v>
      </c>
      <c r="C107" s="33"/>
      <c r="D107" s="32">
        <f>SUM(D97:D106)</f>
        <v>6181312.9749999996</v>
      </c>
      <c r="E107" s="10"/>
    </row>
    <row r="108" spans="1:5">
      <c r="A108" s="16" t="s">
        <v>59</v>
      </c>
      <c r="B108" s="36"/>
      <c r="C108" s="17"/>
      <c r="D108" s="36"/>
      <c r="E108" s="10"/>
    </row>
    <row r="109" spans="1:5">
      <c r="A109" s="18" t="s">
        <v>63</v>
      </c>
      <c r="B109" s="39">
        <f>SUM(B107:B108)</f>
        <v>8105059.9749999996</v>
      </c>
      <c r="C109" s="25"/>
      <c r="D109" s="39">
        <f>SUM(D107:D108)</f>
        <v>6181312.9749999996</v>
      </c>
      <c r="E109" s="10"/>
    </row>
    <row r="110" spans="1:5">
      <c r="A110" s="18"/>
      <c r="B110" s="17"/>
      <c r="C110" s="17"/>
      <c r="D110" s="17"/>
      <c r="E110" s="4"/>
    </row>
    <row r="111" spans="1:5" ht="14.4" thickBot="1">
      <c r="A111" s="40" t="s">
        <v>35</v>
      </c>
      <c r="B111" s="38">
        <f>B94+B109</f>
        <v>8126351.9749999996</v>
      </c>
      <c r="C111" s="25"/>
      <c r="D111" s="38">
        <f>D94+D109</f>
        <v>6604753.9749999996</v>
      </c>
      <c r="E111" s="5"/>
    </row>
    <row r="112" spans="1:5" ht="14.4" thickTop="1">
      <c r="A112" s="6"/>
      <c r="B112" s="7"/>
      <c r="C112" s="7"/>
      <c r="D112" s="7"/>
      <c r="E112" s="7"/>
    </row>
    <row r="113" spans="1:5">
      <c r="A113" s="22" t="s">
        <v>3</v>
      </c>
      <c r="B113" s="129">
        <f>B57-B111</f>
        <v>2.500000037252903E-2</v>
      </c>
      <c r="C113" s="22"/>
      <c r="D113" s="23">
        <f>D57-D111</f>
        <v>2.500000037252903E-2</v>
      </c>
      <c r="E113" s="8"/>
    </row>
    <row r="114" spans="1:5">
      <c r="A114" s="8"/>
      <c r="B114" s="8"/>
      <c r="C114" s="8"/>
      <c r="D114" s="8"/>
      <c r="E114" s="8"/>
    </row>
    <row r="115" spans="1:5">
      <c r="A115" s="8"/>
      <c r="B115" s="8"/>
      <c r="C115" s="8"/>
      <c r="D115" s="8"/>
      <c r="E115" s="8"/>
    </row>
    <row r="116" spans="1:5" ht="30" customHeight="1">
      <c r="A116" s="138" t="s">
        <v>107</v>
      </c>
      <c r="B116" s="138"/>
      <c r="C116" s="138"/>
      <c r="D116" s="138"/>
      <c r="E116" s="8"/>
    </row>
    <row r="117" spans="1:5">
      <c r="A117" s="8"/>
      <c r="B117" s="8"/>
      <c r="C117" s="8"/>
      <c r="D117" s="8"/>
      <c r="E117" s="8"/>
    </row>
    <row r="118" spans="1:5">
      <c r="A118" s="8"/>
      <c r="B118" s="8"/>
      <c r="C118" s="8"/>
      <c r="D118" s="8"/>
      <c r="E118" s="8"/>
    </row>
    <row r="119" spans="1:5">
      <c r="A119" s="8"/>
      <c r="B119" s="8"/>
      <c r="C119" s="8"/>
      <c r="D119" s="8"/>
      <c r="E119" s="8"/>
    </row>
    <row r="120" spans="1:5">
      <c r="A120" s="8"/>
      <c r="B120" s="8"/>
      <c r="C120" s="8"/>
      <c r="D120" s="8"/>
      <c r="E120" s="8"/>
    </row>
    <row r="121" spans="1:5">
      <c r="A121" s="8"/>
      <c r="B121" s="8"/>
      <c r="C121" s="8"/>
      <c r="D121" s="8"/>
      <c r="E121" s="8"/>
    </row>
    <row r="122" spans="1:5">
      <c r="A122" s="8"/>
      <c r="B122" s="8"/>
      <c r="C122" s="8"/>
      <c r="D122" s="8"/>
      <c r="E122" s="8"/>
    </row>
    <row r="123" spans="1:5">
      <c r="A123" s="8"/>
      <c r="B123" s="7"/>
      <c r="C123" s="7"/>
      <c r="D123" s="7"/>
      <c r="E123" s="7"/>
    </row>
    <row r="124" spans="1:5">
      <c r="A124" s="8"/>
      <c r="B124" s="7"/>
      <c r="C124" s="7"/>
      <c r="D124" s="7"/>
      <c r="E124" s="7"/>
    </row>
    <row r="125" spans="1:5">
      <c r="A125" s="8"/>
      <c r="B125" s="7"/>
      <c r="C125" s="7"/>
      <c r="D125" s="7"/>
      <c r="E125" s="7"/>
    </row>
    <row r="126" spans="1:5">
      <c r="A126" s="8"/>
      <c r="B126" s="7"/>
      <c r="C126" s="7"/>
      <c r="D126" s="7"/>
      <c r="E126" s="7"/>
    </row>
    <row r="127" spans="1:5">
      <c r="A127" s="8"/>
      <c r="B127" s="7"/>
      <c r="C127" s="7"/>
      <c r="D127" s="7"/>
      <c r="E127" s="7"/>
    </row>
    <row r="128" spans="1:5">
      <c r="A128" s="8"/>
      <c r="B128" s="7"/>
      <c r="C128" s="7"/>
      <c r="D128" s="7"/>
      <c r="E128" s="7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7" fitToHeight="2" orientation="portrait" r:id="rId1"/>
  <rowBreaks count="1" manualBreakCount="1">
    <brk id="5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view="pageBreakPreview" zoomScale="60" zoomScaleNormal="100" workbookViewId="0">
      <selection activeCell="B42" sqref="B42"/>
    </sheetView>
  </sheetViews>
  <sheetFormatPr defaultColWidth="9.109375" defaultRowHeight="13.8"/>
  <cols>
    <col min="1" max="1" width="110.5546875" style="10" customWidth="1"/>
    <col min="2" max="2" width="15.6640625" style="9" customWidth="1"/>
    <col min="3" max="3" width="2.6640625" style="9" customWidth="1"/>
    <col min="4" max="4" width="15.6640625" style="9" customWidth="1"/>
    <col min="5" max="5" width="2.6640625" style="9" customWidth="1"/>
    <col min="6" max="7" width="11" style="10" bestFit="1" customWidth="1"/>
    <col min="8" max="8" width="9.5546875" style="10" bestFit="1" customWidth="1"/>
    <col min="9" max="16384" width="9.109375" style="10"/>
  </cols>
  <sheetData>
    <row r="1" spans="1:5">
      <c r="A1" s="27" t="s">
        <v>236</v>
      </c>
    </row>
    <row r="2" spans="1:5" ht="14.4">
      <c r="A2" s="28" t="s">
        <v>206</v>
      </c>
    </row>
    <row r="3" spans="1:5" ht="14.4">
      <c r="A3" s="28" t="s">
        <v>207</v>
      </c>
    </row>
    <row r="4" spans="1:5" ht="14.4">
      <c r="A4" s="28" t="s">
        <v>208</v>
      </c>
    </row>
    <row r="5" spans="1:5" ht="14.4">
      <c r="A5" s="27" t="s">
        <v>51</v>
      </c>
      <c r="B5" s="10"/>
      <c r="C5" s="10"/>
      <c r="D5" s="10"/>
      <c r="E5" s="10"/>
    </row>
    <row r="6" spans="1:5">
      <c r="A6" s="15"/>
      <c r="B6" s="11" t="s">
        <v>9</v>
      </c>
      <c r="C6" s="11"/>
      <c r="D6" s="11" t="s">
        <v>9</v>
      </c>
      <c r="E6" s="11"/>
    </row>
    <row r="7" spans="1:5">
      <c r="A7" s="15"/>
      <c r="B7" s="11" t="s">
        <v>235</v>
      </c>
      <c r="C7" s="11"/>
      <c r="D7" s="11" t="s">
        <v>209</v>
      </c>
      <c r="E7" s="11"/>
    </row>
    <row r="8" spans="1:5" ht="14.4">
      <c r="A8" s="26"/>
      <c r="B8" s="15"/>
      <c r="C8" s="15"/>
      <c r="D8" s="15"/>
      <c r="E8" s="15"/>
    </row>
    <row r="9" spans="1:5">
      <c r="A9" s="18" t="s">
        <v>37</v>
      </c>
      <c r="B9" s="29"/>
      <c r="C9" s="30"/>
      <c r="D9" s="29"/>
      <c r="E9" s="30"/>
    </row>
    <row r="10" spans="1:5">
      <c r="A10" s="37" t="s">
        <v>152</v>
      </c>
      <c r="B10" s="41">
        <v>10562706</v>
      </c>
      <c r="C10" s="30"/>
      <c r="D10" s="41">
        <v>15790258</v>
      </c>
      <c r="E10" s="30"/>
    </row>
    <row r="11" spans="1:5">
      <c r="A11" s="37" t="s">
        <v>154</v>
      </c>
      <c r="B11" s="41"/>
      <c r="C11" s="30"/>
      <c r="D11" s="41"/>
      <c r="E11" s="30"/>
    </row>
    <row r="12" spans="1:5">
      <c r="A12" s="37" t="s">
        <v>155</v>
      </c>
      <c r="B12" s="41"/>
      <c r="C12" s="30"/>
      <c r="D12" s="41"/>
      <c r="E12" s="30"/>
    </row>
    <row r="13" spans="1:5">
      <c r="A13" s="37" t="s">
        <v>156</v>
      </c>
      <c r="B13" s="41"/>
      <c r="C13" s="30"/>
      <c r="D13" s="41"/>
      <c r="E13" s="30"/>
    </row>
    <row r="14" spans="1:5">
      <c r="A14" s="37" t="s">
        <v>153</v>
      </c>
      <c r="B14" s="41"/>
      <c r="C14" s="30"/>
      <c r="D14" s="41"/>
      <c r="E14" s="30"/>
    </row>
    <row r="15" spans="1:5">
      <c r="A15" s="18" t="s">
        <v>38</v>
      </c>
      <c r="B15" s="41"/>
      <c r="C15" s="30"/>
      <c r="D15" s="41"/>
      <c r="E15" s="30"/>
    </row>
    <row r="16" spans="1:5">
      <c r="A16" s="18" t="s">
        <v>39</v>
      </c>
      <c r="B16" s="41"/>
      <c r="C16" s="30"/>
      <c r="D16" s="41"/>
      <c r="E16" s="30"/>
    </row>
    <row r="17" spans="1:5">
      <c r="A17" s="18" t="s">
        <v>40</v>
      </c>
      <c r="B17" s="41"/>
      <c r="C17" s="30"/>
      <c r="D17" s="41"/>
      <c r="E17" s="30"/>
    </row>
    <row r="18" spans="1:5">
      <c r="A18" s="18" t="s">
        <v>41</v>
      </c>
      <c r="B18" s="29"/>
      <c r="C18" s="30"/>
      <c r="D18" s="29"/>
      <c r="E18" s="30"/>
    </row>
    <row r="19" spans="1:5">
      <c r="A19" s="37" t="s">
        <v>41</v>
      </c>
      <c r="B19" s="41">
        <v>-7057658</v>
      </c>
      <c r="C19" s="30"/>
      <c r="D19" s="41">
        <f>-11416014+876873</f>
        <v>-10539141</v>
      </c>
      <c r="E19" s="30"/>
    </row>
    <row r="20" spans="1:5">
      <c r="A20" s="37" t="s">
        <v>93</v>
      </c>
      <c r="B20" s="41"/>
      <c r="C20" s="30"/>
      <c r="D20" s="41"/>
      <c r="E20" s="30"/>
    </row>
    <row r="21" spans="1:5">
      <c r="A21" s="18" t="s">
        <v>68</v>
      </c>
      <c r="B21" s="29"/>
      <c r="C21" s="30"/>
      <c r="D21" s="29"/>
      <c r="E21" s="30"/>
    </row>
    <row r="22" spans="1:5">
      <c r="A22" s="37" t="s">
        <v>94</v>
      </c>
      <c r="B22" s="41">
        <v>-480000</v>
      </c>
      <c r="C22" s="30"/>
      <c r="D22" s="41">
        <v>-1900381</v>
      </c>
      <c r="E22" s="30"/>
    </row>
    <row r="23" spans="1:5">
      <c r="A23" s="37" t="s">
        <v>95</v>
      </c>
      <c r="B23" s="41">
        <v>-241072</v>
      </c>
      <c r="C23" s="30"/>
      <c r="D23" s="41">
        <v>-444980</v>
      </c>
      <c r="E23" s="30"/>
    </row>
    <row r="24" spans="1:5">
      <c r="A24" s="37" t="s">
        <v>97</v>
      </c>
      <c r="B24" s="41"/>
      <c r="C24" s="30"/>
      <c r="D24" s="41"/>
      <c r="E24" s="30"/>
    </row>
    <row r="25" spans="1:5">
      <c r="A25" s="18" t="s">
        <v>42</v>
      </c>
      <c r="B25" s="41"/>
      <c r="C25" s="30"/>
      <c r="D25" s="41"/>
      <c r="E25" s="30"/>
    </row>
    <row r="26" spans="1:5">
      <c r="A26" s="18" t="s">
        <v>57</v>
      </c>
      <c r="B26" s="41"/>
      <c r="C26" s="30"/>
      <c r="D26" s="41"/>
      <c r="E26" s="30"/>
    </row>
    <row r="27" spans="1:5">
      <c r="A27" s="18" t="s">
        <v>43</v>
      </c>
      <c r="B27" s="41">
        <f>-856229-4000</f>
        <v>-860229</v>
      </c>
      <c r="C27" s="30"/>
      <c r="D27" s="41">
        <v>-876873</v>
      </c>
      <c r="E27" s="30"/>
    </row>
    <row r="28" spans="1:5">
      <c r="A28" s="18" t="s">
        <v>8</v>
      </c>
      <c r="B28" s="29"/>
      <c r="C28" s="30"/>
      <c r="D28" s="29"/>
      <c r="E28" s="30"/>
    </row>
    <row r="29" spans="1:5" ht="15" customHeight="1">
      <c r="A29" s="37" t="s">
        <v>98</v>
      </c>
      <c r="B29" s="41"/>
      <c r="C29" s="30"/>
      <c r="D29" s="41"/>
      <c r="E29" s="30"/>
    </row>
    <row r="30" spans="1:5" ht="15" customHeight="1">
      <c r="A30" s="37" t="s">
        <v>96</v>
      </c>
      <c r="B30" s="41"/>
      <c r="C30" s="30"/>
      <c r="D30" s="41"/>
      <c r="E30" s="30"/>
    </row>
    <row r="31" spans="1:5" ht="15" customHeight="1">
      <c r="A31" s="37" t="s">
        <v>105</v>
      </c>
      <c r="B31" s="41"/>
      <c r="C31" s="30"/>
      <c r="D31" s="41"/>
      <c r="E31" s="30"/>
    </row>
    <row r="32" spans="1:5" ht="15" customHeight="1">
      <c r="A32" s="37" t="s">
        <v>99</v>
      </c>
      <c r="B32" s="41"/>
      <c r="C32" s="30"/>
      <c r="D32" s="41"/>
      <c r="E32" s="30"/>
    </row>
    <row r="33" spans="1:5" ht="15" customHeight="1">
      <c r="A33" s="37" t="s">
        <v>104</v>
      </c>
      <c r="B33" s="41"/>
      <c r="C33" s="30"/>
      <c r="D33" s="41"/>
      <c r="E33" s="30"/>
    </row>
    <row r="34" spans="1:5" ht="15" customHeight="1">
      <c r="A34" s="37" t="s">
        <v>100</v>
      </c>
      <c r="B34" s="41"/>
      <c r="C34" s="30"/>
      <c r="D34" s="41"/>
      <c r="E34" s="30"/>
    </row>
    <row r="35" spans="1:5">
      <c r="A35" s="18" t="s">
        <v>44</v>
      </c>
      <c r="B35" s="41"/>
      <c r="C35" s="30"/>
      <c r="D35" s="41"/>
      <c r="E35" s="30"/>
    </row>
    <row r="36" spans="1:5">
      <c r="A36" s="18" t="s">
        <v>69</v>
      </c>
      <c r="B36" s="29"/>
      <c r="C36" s="30"/>
      <c r="D36" s="29"/>
      <c r="E36" s="30"/>
    </row>
    <row r="37" spans="1:5">
      <c r="A37" s="37" t="s">
        <v>101</v>
      </c>
      <c r="B37" s="41"/>
      <c r="C37" s="30"/>
      <c r="D37" s="41"/>
      <c r="E37" s="30"/>
    </row>
    <row r="38" spans="1:5">
      <c r="A38" s="37" t="s">
        <v>103</v>
      </c>
      <c r="B38" s="41"/>
      <c r="C38" s="30"/>
      <c r="D38" s="41"/>
      <c r="E38" s="30"/>
    </row>
    <row r="39" spans="1:5">
      <c r="A39" s="37" t="s">
        <v>102</v>
      </c>
      <c r="B39" s="41"/>
      <c r="C39" s="30"/>
      <c r="D39" s="41"/>
      <c r="E39" s="30"/>
    </row>
    <row r="40" spans="1:5">
      <c r="A40" s="18" t="s">
        <v>45</v>
      </c>
      <c r="B40" s="41"/>
      <c r="C40" s="30"/>
      <c r="D40" s="41"/>
      <c r="E40" s="30"/>
    </row>
    <row r="41" spans="1:5" ht="14.4">
      <c r="A41" s="75" t="s">
        <v>133</v>
      </c>
      <c r="B41" s="41"/>
      <c r="C41" s="30"/>
      <c r="D41" s="41"/>
      <c r="E41" s="30"/>
    </row>
    <row r="42" spans="1:5">
      <c r="A42" s="18" t="s">
        <v>46</v>
      </c>
      <c r="B42" s="34">
        <f>SUM(B9:B41)</f>
        <v>1923747</v>
      </c>
      <c r="C42" s="35"/>
      <c r="D42" s="34">
        <f>SUM(D9:D41)</f>
        <v>2028883</v>
      </c>
      <c r="E42" s="35"/>
    </row>
    <row r="43" spans="1:5">
      <c r="A43" s="18" t="s">
        <v>4</v>
      </c>
      <c r="B43" s="35"/>
      <c r="C43" s="35"/>
      <c r="D43" s="35"/>
      <c r="E43" s="35"/>
    </row>
    <row r="44" spans="1:5">
      <c r="A44" s="37" t="s">
        <v>47</v>
      </c>
      <c r="B44" s="41"/>
      <c r="C44" s="30"/>
      <c r="D44" s="41">
        <f>-0.15*D42</f>
        <v>-304332.45</v>
      </c>
      <c r="E44" s="30"/>
    </row>
    <row r="45" spans="1:5">
      <c r="A45" s="37" t="s">
        <v>48</v>
      </c>
      <c r="B45" s="41"/>
      <c r="C45" s="30"/>
      <c r="D45" s="41"/>
      <c r="E45" s="30"/>
    </row>
    <row r="46" spans="1:5">
      <c r="A46" s="37" t="s">
        <v>65</v>
      </c>
      <c r="B46" s="41"/>
      <c r="C46" s="30"/>
      <c r="D46" s="41"/>
      <c r="E46" s="30"/>
    </row>
    <row r="47" spans="1:5">
      <c r="A47" s="18" t="s">
        <v>89</v>
      </c>
      <c r="B47" s="34">
        <f>SUM(B42:B46)</f>
        <v>1923747</v>
      </c>
      <c r="C47" s="35"/>
      <c r="D47" s="34">
        <f>SUM(D42:D46)</f>
        <v>1724550.55</v>
      </c>
      <c r="E47" s="35"/>
    </row>
    <row r="48" spans="1:5" ht="14.4" thickBot="1">
      <c r="A48" s="43"/>
      <c r="B48" s="44"/>
      <c r="C48" s="44"/>
      <c r="D48" s="44"/>
      <c r="E48" s="44"/>
    </row>
    <row r="49" spans="1:5" ht="14.4" thickTop="1">
      <c r="A49" s="45" t="s">
        <v>90</v>
      </c>
      <c r="B49" s="31"/>
      <c r="C49" s="31"/>
      <c r="D49" s="31"/>
      <c r="E49" s="31"/>
    </row>
    <row r="50" spans="1:5">
      <c r="A50" s="37" t="s">
        <v>52</v>
      </c>
      <c r="B50" s="42"/>
      <c r="C50" s="31"/>
      <c r="D50" s="42"/>
      <c r="E50" s="31"/>
    </row>
    <row r="51" spans="1:5">
      <c r="A51" s="37" t="s">
        <v>53</v>
      </c>
      <c r="B51" s="42"/>
      <c r="C51" s="31"/>
      <c r="D51" s="42"/>
      <c r="E51" s="31"/>
    </row>
    <row r="52" spans="1:5">
      <c r="A52" s="37" t="s">
        <v>54</v>
      </c>
      <c r="B52" s="42"/>
      <c r="C52" s="31"/>
      <c r="D52" s="42"/>
      <c r="E52" s="31"/>
    </row>
    <row r="53" spans="1:5" ht="15" customHeight="1">
      <c r="A53" s="37" t="s">
        <v>55</v>
      </c>
      <c r="B53" s="42"/>
      <c r="C53" s="31"/>
      <c r="D53" s="42"/>
      <c r="E53" s="31"/>
    </row>
    <row r="54" spans="1:5">
      <c r="A54" s="76" t="s">
        <v>16</v>
      </c>
      <c r="B54" s="42"/>
      <c r="C54" s="31"/>
      <c r="D54" s="42"/>
      <c r="E54" s="31"/>
    </row>
    <row r="55" spans="1:5">
      <c r="A55" s="45" t="s">
        <v>91</v>
      </c>
      <c r="B55" s="46">
        <f>SUM(B50:B54)</f>
        <v>0</v>
      </c>
      <c r="C55" s="47"/>
      <c r="D55" s="46">
        <f>SUM(D50:D54)</f>
        <v>0</v>
      </c>
      <c r="E55" s="47"/>
    </row>
    <row r="56" spans="1:5">
      <c r="A56" s="48"/>
      <c r="B56" s="50"/>
      <c r="C56" s="50"/>
      <c r="D56" s="50"/>
      <c r="E56" s="50"/>
    </row>
    <row r="57" spans="1:5" ht="14.4" thickBot="1">
      <c r="A57" s="45" t="s">
        <v>92</v>
      </c>
      <c r="B57" s="51">
        <f>B47+B55</f>
        <v>1923747</v>
      </c>
      <c r="C57" s="52"/>
      <c r="D57" s="51">
        <f>D47+D55</f>
        <v>1724550.55</v>
      </c>
      <c r="E57" s="52"/>
    </row>
    <row r="58" spans="1:5" ht="14.4" thickTop="1">
      <c r="A58" s="48"/>
      <c r="B58" s="50"/>
      <c r="C58" s="50"/>
      <c r="D58" s="50"/>
      <c r="E58" s="50"/>
    </row>
    <row r="59" spans="1:5" ht="14.4">
      <c r="A59" s="53" t="s">
        <v>56</v>
      </c>
      <c r="B59" s="50"/>
      <c r="C59" s="50"/>
      <c r="D59" s="50"/>
      <c r="E59" s="50"/>
    </row>
    <row r="60" spans="1:5">
      <c r="A60" s="48" t="s">
        <v>49</v>
      </c>
      <c r="B60" s="41"/>
      <c r="C60" s="29"/>
      <c r="D60" s="41"/>
      <c r="E60" s="29"/>
    </row>
    <row r="61" spans="1:5">
      <c r="A61" s="48" t="s">
        <v>50</v>
      </c>
      <c r="B61" s="41"/>
      <c r="C61" s="29"/>
      <c r="D61" s="41"/>
      <c r="E61" s="29"/>
    </row>
    <row r="62" spans="1:5">
      <c r="A62" s="2"/>
      <c r="B62" s="3"/>
      <c r="C62" s="3"/>
      <c r="D62" s="3"/>
      <c r="E62" s="3"/>
    </row>
    <row r="63" spans="1:5">
      <c r="A63" s="2"/>
      <c r="B63" s="3"/>
      <c r="C63" s="3"/>
      <c r="D63" s="3"/>
      <c r="E63" s="3"/>
    </row>
    <row r="64" spans="1:5">
      <c r="A64" s="8" t="s">
        <v>134</v>
      </c>
      <c r="B64" s="3"/>
      <c r="C64" s="3"/>
      <c r="D64" s="3"/>
      <c r="E64" s="3"/>
    </row>
    <row r="65" spans="1:5">
      <c r="A65" s="54"/>
      <c r="B65" s="1"/>
      <c r="C65" s="1"/>
      <c r="D65" s="1"/>
      <c r="E65" s="1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E81"/>
  <sheetViews>
    <sheetView showGridLines="0" view="pageBreakPreview" topLeftCell="B1" zoomScale="60" zoomScaleNormal="100" workbookViewId="0">
      <selection activeCell="I26" sqref="I26"/>
    </sheetView>
  </sheetViews>
  <sheetFormatPr defaultColWidth="9.109375" defaultRowHeight="13.8"/>
  <cols>
    <col min="1" max="1" width="9.6640625" style="10" customWidth="1"/>
    <col min="2" max="2" width="90.109375" style="10" customWidth="1"/>
    <col min="3" max="3" width="15.6640625" style="10" customWidth="1"/>
    <col min="4" max="4" width="2.6640625" style="10" customWidth="1"/>
    <col min="5" max="5" width="15.6640625" style="10" customWidth="1"/>
    <col min="6" max="16384" width="9.109375" style="10"/>
  </cols>
  <sheetData>
    <row r="1" spans="2:5">
      <c r="B1" s="27" t="s">
        <v>236</v>
      </c>
    </row>
    <row r="2" spans="2:5" ht="14.4">
      <c r="B2" s="28" t="s">
        <v>206</v>
      </c>
    </row>
    <row r="3" spans="2:5" ht="14.4">
      <c r="B3" s="28" t="s">
        <v>207</v>
      </c>
    </row>
    <row r="4" spans="2:5" ht="14.4">
      <c r="B4" s="28" t="s">
        <v>208</v>
      </c>
    </row>
    <row r="5" spans="2:5" ht="14.4">
      <c r="B5" s="27" t="s">
        <v>205</v>
      </c>
      <c r="C5" s="15"/>
      <c r="D5" s="15"/>
      <c r="E5" s="15"/>
    </row>
    <row r="6" spans="2:5" ht="14.4">
      <c r="B6" s="28"/>
      <c r="C6" s="15"/>
      <c r="D6" s="15"/>
      <c r="E6" s="15"/>
    </row>
    <row r="7" spans="2:5">
      <c r="B7" s="139"/>
      <c r="C7" s="11" t="s">
        <v>9</v>
      </c>
      <c r="D7" s="11"/>
      <c r="E7" s="11" t="s">
        <v>9</v>
      </c>
    </row>
    <row r="8" spans="2:5" ht="14.1" customHeight="1">
      <c r="B8" s="139"/>
      <c r="C8" s="11" t="s">
        <v>209</v>
      </c>
      <c r="D8" s="11"/>
      <c r="E8" s="11" t="s">
        <v>210</v>
      </c>
    </row>
    <row r="9" spans="2:5" ht="14.1" customHeight="1">
      <c r="B9" s="26"/>
      <c r="C9" s="15"/>
      <c r="D9" s="15"/>
      <c r="E9" s="15"/>
    </row>
    <row r="10" spans="2:5" ht="14.1" customHeight="1">
      <c r="B10" s="18" t="s">
        <v>182</v>
      </c>
      <c r="C10" s="89"/>
      <c r="D10" s="89"/>
      <c r="E10" s="89"/>
    </row>
    <row r="11" spans="2:5" ht="14.1" customHeight="1">
      <c r="B11" s="16" t="s">
        <v>204</v>
      </c>
      <c r="C11" s="17">
        <v>1923747</v>
      </c>
      <c r="D11" s="17"/>
      <c r="E11" s="17">
        <v>1724551</v>
      </c>
    </row>
    <row r="12" spans="2:5" ht="14.1" customHeight="1">
      <c r="B12" s="88" t="s">
        <v>203</v>
      </c>
      <c r="C12" s="17"/>
      <c r="D12" s="17"/>
      <c r="E12" s="17"/>
    </row>
    <row r="13" spans="2:5" ht="14.1" customHeight="1">
      <c r="B13" s="86" t="s">
        <v>202</v>
      </c>
      <c r="C13" s="17"/>
      <c r="D13" s="17"/>
      <c r="E13" s="17"/>
    </row>
    <row r="14" spans="2:5" ht="14.1" customHeight="1">
      <c r="B14" s="86" t="s">
        <v>201</v>
      </c>
      <c r="C14" s="17"/>
      <c r="D14" s="17"/>
      <c r="E14" s="17"/>
    </row>
    <row r="15" spans="2:5">
      <c r="B15" s="87" t="s">
        <v>57</v>
      </c>
      <c r="C15" s="17"/>
      <c r="D15" s="17"/>
      <c r="E15" s="17"/>
    </row>
    <row r="16" spans="2:5">
      <c r="B16" s="86" t="s">
        <v>42</v>
      </c>
      <c r="C16" s="17"/>
      <c r="D16" s="17"/>
      <c r="E16" s="17"/>
    </row>
    <row r="17" spans="2:5">
      <c r="B17" s="86" t="s">
        <v>200</v>
      </c>
      <c r="C17" s="17"/>
      <c r="D17" s="17"/>
      <c r="E17" s="17"/>
    </row>
    <row r="18" spans="2:5">
      <c r="B18" s="86" t="s">
        <v>199</v>
      </c>
      <c r="C18" s="17"/>
      <c r="D18" s="17"/>
      <c r="E18" s="17"/>
    </row>
    <row r="19" spans="2:5">
      <c r="B19" s="86" t="s">
        <v>198</v>
      </c>
      <c r="C19" s="17"/>
      <c r="D19" s="17"/>
      <c r="E19" s="17"/>
    </row>
    <row r="20" spans="2:5">
      <c r="B20" s="86" t="s">
        <v>197</v>
      </c>
      <c r="C20" s="17"/>
      <c r="D20" s="17"/>
      <c r="E20" s="17"/>
    </row>
    <row r="21" spans="2:5">
      <c r="B21" s="86" t="s">
        <v>196</v>
      </c>
      <c r="C21" s="17"/>
      <c r="D21" s="17"/>
      <c r="E21" s="17"/>
    </row>
    <row r="22" spans="2:5">
      <c r="B22" s="86" t="s">
        <v>161</v>
      </c>
      <c r="C22" s="17"/>
      <c r="D22" s="17"/>
      <c r="E22" s="17"/>
    </row>
    <row r="23" spans="2:5">
      <c r="B23" s="86" t="s">
        <v>161</v>
      </c>
      <c r="C23" s="17"/>
      <c r="D23" s="17"/>
      <c r="E23" s="17"/>
    </row>
    <row r="24" spans="2:5">
      <c r="B24" s="86"/>
      <c r="C24" s="17"/>
      <c r="D24" s="17"/>
      <c r="E24" s="17"/>
    </row>
    <row r="25" spans="2:5" ht="14.1" customHeight="1">
      <c r="B25" s="16" t="s">
        <v>195</v>
      </c>
      <c r="C25" s="17"/>
      <c r="D25" s="17"/>
      <c r="E25" s="17"/>
    </row>
    <row r="26" spans="2:5" ht="14.1" customHeight="1">
      <c r="B26" s="86" t="s">
        <v>194</v>
      </c>
      <c r="C26" s="17"/>
      <c r="D26" s="17"/>
      <c r="E26" s="17"/>
    </row>
    <row r="27" spans="2:5">
      <c r="B27" s="86" t="s">
        <v>193</v>
      </c>
      <c r="C27" s="17"/>
      <c r="D27" s="17"/>
      <c r="E27" s="17"/>
    </row>
    <row r="28" spans="2:5">
      <c r="B28" s="86" t="s">
        <v>192</v>
      </c>
      <c r="C28" s="17"/>
      <c r="D28" s="17"/>
      <c r="E28" s="17"/>
    </row>
    <row r="29" spans="2:5">
      <c r="B29" s="86" t="s">
        <v>161</v>
      </c>
      <c r="C29" s="17"/>
      <c r="D29" s="17"/>
      <c r="E29" s="17"/>
    </row>
    <row r="30" spans="2:5">
      <c r="B30" s="86"/>
      <c r="C30" s="17"/>
      <c r="D30" s="17"/>
      <c r="E30" s="17"/>
    </row>
    <row r="31" spans="2:5" ht="14.1" customHeight="1">
      <c r="B31" s="16" t="s">
        <v>191</v>
      </c>
      <c r="C31" s="17"/>
      <c r="D31" s="17"/>
      <c r="E31" s="17"/>
    </row>
    <row r="32" spans="2:5">
      <c r="B32" s="86" t="s">
        <v>190</v>
      </c>
      <c r="C32" s="17">
        <v>-7555741</v>
      </c>
      <c r="D32" s="17"/>
      <c r="E32" s="17"/>
    </row>
    <row r="33" spans="2:5" ht="14.25" customHeight="1">
      <c r="B33" s="86" t="s">
        <v>189</v>
      </c>
      <c r="C33" s="17"/>
      <c r="D33" s="17"/>
      <c r="E33" s="17"/>
    </row>
    <row r="34" spans="2:5" ht="14.25" customHeight="1">
      <c r="B34" s="86" t="s">
        <v>188</v>
      </c>
      <c r="C34" s="17">
        <v>-402149</v>
      </c>
      <c r="D34" s="17"/>
      <c r="E34" s="17">
        <v>-538667</v>
      </c>
    </row>
    <row r="35" spans="2:5">
      <c r="B35" s="86" t="s">
        <v>187</v>
      </c>
      <c r="C35" s="17"/>
      <c r="D35" s="17"/>
      <c r="E35" s="17"/>
    </row>
    <row r="36" spans="2:5" ht="14.1" customHeight="1">
      <c r="B36" s="86" t="s">
        <v>161</v>
      </c>
      <c r="C36" s="17"/>
      <c r="D36" s="17"/>
      <c r="E36" s="17"/>
    </row>
    <row r="37" spans="2:5">
      <c r="B37" s="18" t="s">
        <v>180</v>
      </c>
      <c r="C37" s="32">
        <f>SUM(C11:C36)</f>
        <v>-6034143</v>
      </c>
      <c r="D37" s="33"/>
      <c r="E37" s="32">
        <f>SUM(E11:E36)</f>
        <v>1185884</v>
      </c>
    </row>
    <row r="38" spans="2:5">
      <c r="B38" s="79"/>
      <c r="C38" s="17"/>
      <c r="D38" s="17"/>
      <c r="E38" s="17"/>
    </row>
    <row r="39" spans="2:5">
      <c r="B39" s="18" t="s">
        <v>179</v>
      </c>
      <c r="C39" s="17"/>
      <c r="D39" s="17"/>
      <c r="E39" s="17"/>
    </row>
    <row r="40" spans="2:5" ht="14.1" customHeight="1">
      <c r="B40" s="86" t="s">
        <v>178</v>
      </c>
      <c r="C40" s="17"/>
      <c r="D40" s="17"/>
      <c r="E40" s="17"/>
    </row>
    <row r="41" spans="2:5">
      <c r="B41" s="86" t="s">
        <v>177</v>
      </c>
      <c r="C41" s="17"/>
      <c r="D41" s="17"/>
      <c r="E41" s="17"/>
    </row>
    <row r="42" spans="2:5" ht="14.1" customHeight="1">
      <c r="B42" s="86" t="s">
        <v>176</v>
      </c>
      <c r="C42" s="17"/>
      <c r="D42" s="17"/>
      <c r="E42" s="17"/>
    </row>
    <row r="43" spans="2:5" ht="27.6">
      <c r="B43" s="86" t="s">
        <v>175</v>
      </c>
      <c r="C43" s="17"/>
      <c r="D43" s="17"/>
      <c r="E43" s="17"/>
    </row>
    <row r="44" spans="2:5">
      <c r="B44" s="86" t="s">
        <v>174</v>
      </c>
      <c r="C44" s="17"/>
      <c r="D44" s="17"/>
      <c r="E44" s="17"/>
    </row>
    <row r="45" spans="2:5">
      <c r="B45" s="86" t="s">
        <v>173</v>
      </c>
      <c r="C45" s="17"/>
      <c r="D45" s="17"/>
      <c r="E45" s="17"/>
    </row>
    <row r="46" spans="2:5">
      <c r="B46" s="86" t="s">
        <v>172</v>
      </c>
      <c r="C46" s="17"/>
      <c r="D46" s="17"/>
      <c r="E46" s="17"/>
    </row>
    <row r="47" spans="2:5" ht="14.1" customHeight="1">
      <c r="B47" s="86" t="s">
        <v>186</v>
      </c>
      <c r="C47" s="17"/>
      <c r="D47" s="17"/>
      <c r="E47" s="17"/>
    </row>
    <row r="48" spans="2:5" ht="14.1" customHeight="1">
      <c r="B48" s="86" t="s">
        <v>161</v>
      </c>
      <c r="C48" s="17"/>
      <c r="D48" s="17"/>
      <c r="E48" s="17"/>
    </row>
    <row r="49" spans="2:5" ht="14.1" customHeight="1">
      <c r="B49" s="18" t="s">
        <v>171</v>
      </c>
      <c r="C49" s="32">
        <f>SUM(C40:C48)</f>
        <v>0</v>
      </c>
      <c r="D49" s="33"/>
      <c r="E49" s="32">
        <f>SUM(E40:E48)</f>
        <v>0</v>
      </c>
    </row>
    <row r="50" spans="2:5" ht="14.1" customHeight="1">
      <c r="B50" s="79"/>
      <c r="C50" s="17"/>
      <c r="D50" s="17"/>
      <c r="E50" s="17"/>
    </row>
    <row r="51" spans="2:5" ht="14.1" customHeight="1">
      <c r="B51" s="18" t="s">
        <v>170</v>
      </c>
      <c r="C51" s="17"/>
      <c r="D51" s="17"/>
      <c r="E51" s="17"/>
    </row>
    <row r="52" spans="2:5" ht="14.1" customHeight="1">
      <c r="B52" s="86" t="s">
        <v>169</v>
      </c>
      <c r="C52" s="17"/>
      <c r="D52" s="17"/>
      <c r="E52" s="17"/>
    </row>
    <row r="53" spans="2:5" ht="14.1" customHeight="1">
      <c r="B53" s="86" t="s">
        <v>168</v>
      </c>
      <c r="C53" s="17"/>
      <c r="D53" s="17"/>
      <c r="E53" s="17"/>
    </row>
    <row r="54" spans="2:5" ht="14.1" customHeight="1">
      <c r="B54" s="86" t="s">
        <v>167</v>
      </c>
      <c r="C54" s="17"/>
      <c r="D54" s="17"/>
      <c r="E54" s="17"/>
    </row>
    <row r="55" spans="2:5" ht="14.1" customHeight="1">
      <c r="B55" s="86" t="s">
        <v>166</v>
      </c>
      <c r="C55" s="17"/>
      <c r="D55" s="17"/>
      <c r="E55" s="17"/>
    </row>
    <row r="56" spans="2:5" ht="14.1" customHeight="1">
      <c r="B56" s="86" t="s">
        <v>165</v>
      </c>
      <c r="C56" s="17"/>
      <c r="D56" s="17"/>
      <c r="E56" s="17"/>
    </row>
    <row r="57" spans="2:5" ht="14.1" customHeight="1">
      <c r="B57" s="86" t="s">
        <v>164</v>
      </c>
      <c r="C57" s="17"/>
      <c r="D57" s="17"/>
      <c r="E57" s="17"/>
    </row>
    <row r="58" spans="2:5" ht="14.1" customHeight="1">
      <c r="B58" s="86" t="s">
        <v>163</v>
      </c>
      <c r="C58" s="17"/>
      <c r="D58" s="17"/>
      <c r="E58" s="17"/>
    </row>
    <row r="59" spans="2:5" ht="14.1" customHeight="1">
      <c r="B59" s="86" t="s">
        <v>162</v>
      </c>
      <c r="C59" s="17"/>
      <c r="D59" s="17"/>
      <c r="E59" s="17"/>
    </row>
    <row r="60" spans="2:5" ht="15" customHeight="1">
      <c r="B60" s="86" t="s">
        <v>181</v>
      </c>
      <c r="C60" s="17"/>
      <c r="D60" s="17"/>
      <c r="E60" s="17"/>
    </row>
    <row r="61" spans="2:5" ht="14.1" customHeight="1">
      <c r="B61" s="86" t="s">
        <v>185</v>
      </c>
      <c r="C61" s="17"/>
      <c r="D61" s="17"/>
      <c r="E61" s="17"/>
    </row>
    <row r="62" spans="2:5" ht="14.1" customHeight="1">
      <c r="B62" s="86" t="s">
        <v>184</v>
      </c>
      <c r="C62" s="17"/>
      <c r="D62" s="17"/>
      <c r="E62" s="17"/>
    </row>
    <row r="63" spans="2:5" ht="14.1" customHeight="1">
      <c r="B63" s="86" t="s">
        <v>161</v>
      </c>
      <c r="C63" s="17"/>
      <c r="D63" s="17"/>
      <c r="E63" s="17"/>
    </row>
    <row r="64" spans="2:5" ht="14.1" customHeight="1">
      <c r="B64" s="18" t="s">
        <v>160</v>
      </c>
      <c r="C64" s="32">
        <f>SUM(C52:C63)</f>
        <v>0</v>
      </c>
      <c r="D64" s="33"/>
      <c r="E64" s="32">
        <f>SUM(E52:E63)</f>
        <v>0</v>
      </c>
    </row>
    <row r="65" spans="2:5" ht="14.1" customHeight="1">
      <c r="B65" s="79"/>
      <c r="C65" s="17"/>
      <c r="D65" s="17"/>
      <c r="E65" s="17"/>
    </row>
    <row r="66" spans="2:5" ht="14.1" customHeight="1">
      <c r="B66" s="18" t="s">
        <v>159</v>
      </c>
      <c r="C66" s="85">
        <f>C37+C49+C64</f>
        <v>-6034143</v>
      </c>
      <c r="D66" s="33"/>
      <c r="E66" s="85">
        <f>E37+E49+E64</f>
        <v>1185884</v>
      </c>
    </row>
    <row r="67" spans="2:5">
      <c r="B67" s="84" t="s">
        <v>158</v>
      </c>
      <c r="C67" s="17">
        <v>6604754</v>
      </c>
      <c r="E67" s="17">
        <v>5418870</v>
      </c>
    </row>
    <row r="68" spans="2:5">
      <c r="B68" s="84" t="s">
        <v>183</v>
      </c>
      <c r="C68" s="17"/>
      <c r="E68" s="17"/>
    </row>
    <row r="69" spans="2:5" ht="14.4" thickBot="1">
      <c r="B69" s="83" t="s">
        <v>157</v>
      </c>
      <c r="C69" s="82">
        <f>SUM(C66:C68)</f>
        <v>570611</v>
      </c>
      <c r="E69" s="82">
        <f t="shared" ref="E69" si="0">SUM(E66:E68)</f>
        <v>6604754</v>
      </c>
    </row>
    <row r="70" spans="2:5" ht="14.4" thickTop="1"/>
    <row r="72" spans="2:5">
      <c r="B72" s="22" t="s">
        <v>3</v>
      </c>
      <c r="C72" s="81">
        <f>C69-'[1]Pasqyra e Pozicioni Financiar'!C11</f>
        <v>570611</v>
      </c>
      <c r="D72" s="80"/>
      <c r="E72" s="80">
        <f>E69-'[1]Pasqyra e Pozicioni Financiar'!E11</f>
        <v>6604754</v>
      </c>
    </row>
    <row r="74" spans="2:5">
      <c r="C74" s="127"/>
    </row>
    <row r="76" spans="2:5">
      <c r="C76" s="127"/>
    </row>
    <row r="81" spans="5:5">
      <c r="E81" s="128"/>
    </row>
  </sheetData>
  <mergeCells count="1">
    <mergeCell ref="B7:B8"/>
  </mergeCells>
  <pageMargins left="0.7" right="0.7" top="0.75" bottom="0.75" header="0.3" footer="0.3"/>
  <pageSetup scale="64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L38"/>
  <sheetViews>
    <sheetView view="pageBreakPreview" zoomScale="90" zoomScaleNormal="90" zoomScaleSheetLayoutView="90" workbookViewId="0">
      <selection activeCell="A7" sqref="A7"/>
    </sheetView>
  </sheetViews>
  <sheetFormatPr defaultColWidth="9.109375" defaultRowHeight="13.8"/>
  <cols>
    <col min="1" max="1" width="78.6640625" style="49" customWidth="1"/>
    <col min="2" max="11" width="15.6640625" style="49" customWidth="1"/>
    <col min="12" max="16384" width="9.109375" style="49"/>
  </cols>
  <sheetData>
    <row r="1" spans="1:12">
      <c r="A1" s="27" t="s">
        <v>236</v>
      </c>
    </row>
    <row r="2" spans="1:12" ht="14.4">
      <c r="A2" s="28" t="s">
        <v>206</v>
      </c>
    </row>
    <row r="3" spans="1:12" ht="14.4">
      <c r="A3" s="28" t="s">
        <v>207</v>
      </c>
    </row>
    <row r="4" spans="1:12" ht="14.4">
      <c r="A4" s="28" t="s">
        <v>208</v>
      </c>
    </row>
    <row r="5" spans="1:12">
      <c r="A5" s="27" t="s">
        <v>58</v>
      </c>
    </row>
    <row r="6" spans="1:12" ht="14.4">
      <c r="A6" s="55"/>
    </row>
    <row r="7" spans="1:12" ht="69">
      <c r="B7" s="56" t="s">
        <v>135</v>
      </c>
      <c r="C7" s="56" t="s">
        <v>33</v>
      </c>
      <c r="D7" s="56" t="s">
        <v>34</v>
      </c>
      <c r="E7" s="56" t="s">
        <v>6</v>
      </c>
      <c r="F7" s="56" t="s">
        <v>106</v>
      </c>
      <c r="G7" s="56" t="s">
        <v>136</v>
      </c>
      <c r="H7" s="56" t="s">
        <v>137</v>
      </c>
      <c r="I7" s="56" t="s">
        <v>5</v>
      </c>
      <c r="J7" s="56" t="s">
        <v>59</v>
      </c>
      <c r="K7" s="56" t="s">
        <v>5</v>
      </c>
      <c r="L7" s="45"/>
    </row>
    <row r="8" spans="1:12">
      <c r="A8" s="57"/>
      <c r="B8" s="45"/>
      <c r="E8" s="58"/>
      <c r="F8" s="58"/>
      <c r="G8" s="58"/>
      <c r="H8" s="59"/>
      <c r="I8" s="59"/>
      <c r="J8" s="59"/>
    </row>
    <row r="9" spans="1:12">
      <c r="A9" s="60"/>
      <c r="B9" s="61"/>
      <c r="C9" s="61"/>
      <c r="D9" s="61"/>
      <c r="E9" s="62"/>
      <c r="F9" s="62"/>
      <c r="G9" s="62"/>
      <c r="H9" s="50"/>
      <c r="I9" s="50"/>
      <c r="J9" s="50"/>
      <c r="K9" s="50"/>
    </row>
    <row r="10" spans="1:12" ht="14.4" thickBot="1">
      <c r="A10" s="63" t="s">
        <v>138</v>
      </c>
      <c r="B10" s="51"/>
      <c r="C10" s="51"/>
      <c r="D10" s="51"/>
      <c r="E10" s="51"/>
      <c r="F10" s="51"/>
      <c r="G10" s="51"/>
      <c r="H10" s="51">
        <v>4456762</v>
      </c>
      <c r="I10" s="51">
        <f>SUM(B10:H10)</f>
        <v>4456762</v>
      </c>
      <c r="J10" s="51"/>
      <c r="K10" s="51">
        <f>SUM(I10:J10)</f>
        <v>4456762</v>
      </c>
    </row>
    <row r="11" spans="1:12" ht="14.4" thickTop="1">
      <c r="A11" s="64" t="s">
        <v>139</v>
      </c>
      <c r="B11" s="61"/>
      <c r="C11" s="61"/>
      <c r="D11" s="61"/>
      <c r="E11" s="61"/>
      <c r="F11" s="61"/>
      <c r="G11" s="61"/>
      <c r="H11" s="50"/>
      <c r="I11" s="50">
        <f>SUM(B11:H11)</f>
        <v>0</v>
      </c>
      <c r="J11" s="65"/>
      <c r="K11" s="61">
        <f>SUM(I11:J11)</f>
        <v>0</v>
      </c>
    </row>
    <row r="12" spans="1:12">
      <c r="A12" s="63" t="s">
        <v>140</v>
      </c>
      <c r="B12" s="66">
        <f>SUM(B10:B11)</f>
        <v>0</v>
      </c>
      <c r="C12" s="66">
        <f t="shared" ref="C12:J12" si="0">SUM(C10:C11)</f>
        <v>0</v>
      </c>
      <c r="D12" s="66">
        <f t="shared" si="0"/>
        <v>0</v>
      </c>
      <c r="E12" s="66">
        <f t="shared" si="0"/>
        <v>0</v>
      </c>
      <c r="F12" s="66">
        <f t="shared" si="0"/>
        <v>0</v>
      </c>
      <c r="G12" s="66">
        <f t="shared" si="0"/>
        <v>0</v>
      </c>
      <c r="H12" s="66">
        <f t="shared" si="0"/>
        <v>4456762</v>
      </c>
      <c r="I12" s="66">
        <f>SUM(B12:H12)</f>
        <v>4456762</v>
      </c>
      <c r="J12" s="66">
        <f t="shared" si="0"/>
        <v>0</v>
      </c>
      <c r="K12" s="66">
        <f>SUM(I12:J12)</f>
        <v>4456762</v>
      </c>
    </row>
    <row r="13" spans="1:12">
      <c r="A13" s="67" t="s">
        <v>141</v>
      </c>
      <c r="B13" s="61"/>
      <c r="C13" s="61"/>
      <c r="D13" s="61"/>
      <c r="E13" s="61"/>
      <c r="F13" s="61"/>
      <c r="G13" s="61"/>
      <c r="H13" s="50"/>
      <c r="I13" s="50">
        <f t="shared" ref="I13:I37" si="1">SUM(B13:H13)</f>
        <v>0</v>
      </c>
      <c r="J13" s="50"/>
      <c r="K13" s="61">
        <f t="shared" ref="K13:K37" si="2">SUM(I13:J13)</f>
        <v>0</v>
      </c>
    </row>
    <row r="14" spans="1:12">
      <c r="A14" s="68" t="s">
        <v>137</v>
      </c>
      <c r="B14" s="50"/>
      <c r="C14" s="50"/>
      <c r="D14" s="50"/>
      <c r="E14" s="50"/>
      <c r="F14" s="50"/>
      <c r="G14" s="50"/>
      <c r="H14" s="78">
        <v>1724551</v>
      </c>
      <c r="I14" s="50">
        <f t="shared" si="1"/>
        <v>1724551</v>
      </c>
      <c r="J14" s="78"/>
      <c r="K14" s="50">
        <f t="shared" si="2"/>
        <v>1724551</v>
      </c>
    </row>
    <row r="15" spans="1:12">
      <c r="A15" s="68" t="s">
        <v>142</v>
      </c>
      <c r="B15" s="50"/>
      <c r="C15" s="50"/>
      <c r="D15" s="50"/>
      <c r="E15" s="50"/>
      <c r="F15" s="50"/>
      <c r="G15" s="50"/>
      <c r="H15" s="78"/>
      <c r="I15" s="50">
        <f t="shared" si="1"/>
        <v>0</v>
      </c>
      <c r="J15" s="78"/>
      <c r="K15" s="50">
        <f t="shared" si="2"/>
        <v>0</v>
      </c>
    </row>
    <row r="16" spans="1:12">
      <c r="A16" s="68" t="s">
        <v>143</v>
      </c>
      <c r="B16" s="50"/>
      <c r="C16" s="50"/>
      <c r="D16" s="50"/>
      <c r="E16" s="50"/>
      <c r="F16" s="50"/>
      <c r="G16" s="50"/>
      <c r="H16" s="50"/>
      <c r="I16" s="50">
        <f t="shared" si="1"/>
        <v>0</v>
      </c>
      <c r="J16" s="50"/>
      <c r="K16" s="50">
        <f t="shared" si="2"/>
        <v>0</v>
      </c>
    </row>
    <row r="17" spans="1:11">
      <c r="A17" s="67" t="s">
        <v>144</v>
      </c>
      <c r="B17" s="69">
        <f>SUM(B13:B16)</f>
        <v>0</v>
      </c>
      <c r="C17" s="69">
        <f t="shared" ref="C17:J17" si="3">SUM(C13:C16)</f>
        <v>0</v>
      </c>
      <c r="D17" s="69">
        <f t="shared" si="3"/>
        <v>0</v>
      </c>
      <c r="E17" s="69">
        <f t="shared" si="3"/>
        <v>0</v>
      </c>
      <c r="F17" s="69">
        <f t="shared" si="3"/>
        <v>0</v>
      </c>
      <c r="G17" s="69">
        <f t="shared" si="3"/>
        <v>0</v>
      </c>
      <c r="H17" s="77">
        <f>SUM(H13:H16)</f>
        <v>1724551</v>
      </c>
      <c r="I17" s="69">
        <f t="shared" si="1"/>
        <v>1724551</v>
      </c>
      <c r="J17" s="77">
        <f t="shared" si="3"/>
        <v>0</v>
      </c>
      <c r="K17" s="69">
        <f t="shared" si="2"/>
        <v>1724551</v>
      </c>
    </row>
    <row r="18" spans="1:11">
      <c r="A18" s="67" t="s">
        <v>145</v>
      </c>
      <c r="B18" s="50"/>
      <c r="C18" s="50"/>
      <c r="D18" s="50"/>
      <c r="E18" s="50"/>
      <c r="F18" s="50"/>
      <c r="G18" s="50"/>
      <c r="H18" s="50"/>
      <c r="I18" s="50">
        <f t="shared" si="1"/>
        <v>0</v>
      </c>
      <c r="J18" s="50"/>
      <c r="K18" s="50">
        <f t="shared" si="2"/>
        <v>0</v>
      </c>
    </row>
    <row r="19" spans="1:11">
      <c r="A19" s="70" t="s">
        <v>146</v>
      </c>
      <c r="B19" s="50"/>
      <c r="C19" s="50"/>
      <c r="D19" s="50"/>
      <c r="E19" s="50"/>
      <c r="F19" s="50"/>
      <c r="G19" s="50"/>
      <c r="H19" s="50"/>
      <c r="I19" s="50">
        <f t="shared" si="1"/>
        <v>0</v>
      </c>
      <c r="J19" s="50"/>
      <c r="K19" s="50">
        <f t="shared" si="2"/>
        <v>0</v>
      </c>
    </row>
    <row r="20" spans="1:11">
      <c r="A20" s="70" t="s">
        <v>147</v>
      </c>
      <c r="B20" s="50"/>
      <c r="C20" s="50"/>
      <c r="D20" s="50"/>
      <c r="E20" s="50"/>
      <c r="F20" s="50"/>
      <c r="G20" s="50"/>
      <c r="H20" s="50"/>
      <c r="I20" s="50">
        <f t="shared" si="1"/>
        <v>0</v>
      </c>
      <c r="J20" s="50"/>
      <c r="K20" s="50">
        <f t="shared" si="2"/>
        <v>0</v>
      </c>
    </row>
    <row r="21" spans="1:11">
      <c r="A21" s="74" t="s">
        <v>148</v>
      </c>
      <c r="B21" s="50"/>
      <c r="C21" s="50"/>
      <c r="D21" s="50"/>
      <c r="E21" s="50"/>
      <c r="F21" s="50"/>
      <c r="G21" s="50"/>
      <c r="H21" s="50"/>
      <c r="I21" s="50">
        <f t="shared" si="1"/>
        <v>0</v>
      </c>
      <c r="J21" s="50"/>
      <c r="K21" s="50">
        <f t="shared" si="2"/>
        <v>0</v>
      </c>
    </row>
    <row r="22" spans="1:11">
      <c r="A22" s="67" t="s">
        <v>149</v>
      </c>
      <c r="B22" s="66">
        <f>SUM(B19:B21)</f>
        <v>0</v>
      </c>
      <c r="C22" s="66">
        <f t="shared" ref="C22:J22" si="4">SUM(C19:C21)</f>
        <v>0</v>
      </c>
      <c r="D22" s="66">
        <f t="shared" si="4"/>
        <v>0</v>
      </c>
      <c r="E22" s="66">
        <f t="shared" si="4"/>
        <v>0</v>
      </c>
      <c r="F22" s="66">
        <f t="shared" si="4"/>
        <v>0</v>
      </c>
      <c r="G22" s="66">
        <f t="shared" si="4"/>
        <v>0</v>
      </c>
      <c r="H22" s="66">
        <f t="shared" si="4"/>
        <v>0</v>
      </c>
      <c r="I22" s="69">
        <f t="shared" si="1"/>
        <v>0</v>
      </c>
      <c r="J22" s="66">
        <f t="shared" si="4"/>
        <v>0</v>
      </c>
      <c r="K22" s="66">
        <f t="shared" si="2"/>
        <v>0</v>
      </c>
    </row>
    <row r="23" spans="1:11">
      <c r="A23" s="67"/>
      <c r="B23" s="61"/>
      <c r="C23" s="62"/>
      <c r="D23" s="61"/>
      <c r="E23" s="62"/>
      <c r="F23" s="62"/>
      <c r="G23" s="62"/>
      <c r="H23" s="50"/>
      <c r="I23" s="50"/>
      <c r="J23" s="50"/>
      <c r="K23" s="62"/>
    </row>
    <row r="24" spans="1:11" ht="14.4" thickBot="1">
      <c r="A24" s="67" t="s">
        <v>150</v>
      </c>
      <c r="B24" s="71">
        <f>B12+B17+B22</f>
        <v>0</v>
      </c>
      <c r="C24" s="71">
        <f t="shared" ref="C24:J24" si="5">C12+C17+C22</f>
        <v>0</v>
      </c>
      <c r="D24" s="71">
        <f t="shared" si="5"/>
        <v>0</v>
      </c>
      <c r="E24" s="71">
        <f t="shared" si="5"/>
        <v>0</v>
      </c>
      <c r="F24" s="71">
        <f t="shared" si="5"/>
        <v>0</v>
      </c>
      <c r="G24" s="71">
        <f t="shared" si="5"/>
        <v>0</v>
      </c>
      <c r="H24" s="71">
        <f t="shared" si="5"/>
        <v>6181313</v>
      </c>
      <c r="I24" s="71">
        <f t="shared" si="1"/>
        <v>6181313</v>
      </c>
      <c r="J24" s="71">
        <f t="shared" si="5"/>
        <v>0</v>
      </c>
      <c r="K24" s="71">
        <f t="shared" si="2"/>
        <v>6181313</v>
      </c>
    </row>
    <row r="25" spans="1:11" ht="14.4" thickTop="1">
      <c r="A25" s="72"/>
      <c r="B25" s="61"/>
      <c r="C25" s="61"/>
      <c r="D25" s="61"/>
      <c r="E25" s="61"/>
      <c r="F25" s="61"/>
      <c r="G25" s="61"/>
      <c r="H25" s="50"/>
      <c r="I25" s="50">
        <f t="shared" si="1"/>
        <v>0</v>
      </c>
      <c r="J25" s="50"/>
      <c r="K25" s="61">
        <f t="shared" si="2"/>
        <v>0</v>
      </c>
    </row>
    <row r="26" spans="1:11">
      <c r="A26" s="67" t="s">
        <v>141</v>
      </c>
      <c r="B26" s="50"/>
      <c r="C26" s="50"/>
      <c r="D26" s="50"/>
      <c r="E26" s="50"/>
      <c r="F26" s="50"/>
      <c r="G26" s="50"/>
      <c r="H26" s="50"/>
      <c r="I26" s="50">
        <f t="shared" si="1"/>
        <v>0</v>
      </c>
      <c r="J26" s="50"/>
      <c r="K26" s="50">
        <f t="shared" si="2"/>
        <v>0</v>
      </c>
    </row>
    <row r="27" spans="1:11">
      <c r="A27" s="68" t="s">
        <v>137</v>
      </c>
      <c r="B27" s="50"/>
      <c r="C27" s="50"/>
      <c r="D27" s="50"/>
      <c r="E27" s="50"/>
      <c r="F27" s="50"/>
      <c r="G27" s="50"/>
      <c r="H27" s="78">
        <v>1923747</v>
      </c>
      <c r="I27" s="50">
        <f t="shared" si="1"/>
        <v>1923747</v>
      </c>
      <c r="J27" s="78"/>
      <c r="K27" s="50">
        <f t="shared" si="2"/>
        <v>1923747</v>
      </c>
    </row>
    <row r="28" spans="1:11">
      <c r="A28" s="68" t="s">
        <v>142</v>
      </c>
      <c r="B28" s="50"/>
      <c r="C28" s="50"/>
      <c r="D28" s="50"/>
      <c r="E28" s="50"/>
      <c r="F28" s="50"/>
      <c r="G28" s="50"/>
      <c r="H28" s="78"/>
      <c r="I28" s="50">
        <f t="shared" si="1"/>
        <v>0</v>
      </c>
      <c r="J28" s="78"/>
      <c r="K28" s="50">
        <f t="shared" si="2"/>
        <v>0</v>
      </c>
    </row>
    <row r="29" spans="1:11">
      <c r="A29" s="68" t="s">
        <v>143</v>
      </c>
      <c r="B29" s="50"/>
      <c r="C29" s="50"/>
      <c r="D29" s="50"/>
      <c r="E29" s="50"/>
      <c r="F29" s="50"/>
      <c r="G29" s="50"/>
      <c r="H29" s="50"/>
      <c r="I29" s="50">
        <f t="shared" si="1"/>
        <v>0</v>
      </c>
      <c r="J29" s="50"/>
      <c r="K29" s="50">
        <f t="shared" si="2"/>
        <v>0</v>
      </c>
    </row>
    <row r="30" spans="1:11">
      <c r="A30" s="67" t="s">
        <v>144</v>
      </c>
      <c r="B30" s="69">
        <f>SUM(B27:B29)</f>
        <v>0</v>
      </c>
      <c r="C30" s="69">
        <f t="shared" ref="C30:J30" si="6">SUM(C27:C29)</f>
        <v>0</v>
      </c>
      <c r="D30" s="69">
        <f t="shared" si="6"/>
        <v>0</v>
      </c>
      <c r="E30" s="69">
        <f t="shared" si="6"/>
        <v>0</v>
      </c>
      <c r="F30" s="69">
        <f t="shared" si="6"/>
        <v>0</v>
      </c>
      <c r="G30" s="69">
        <f t="shared" si="6"/>
        <v>0</v>
      </c>
      <c r="H30" s="77">
        <f t="shared" si="6"/>
        <v>1923747</v>
      </c>
      <c r="I30" s="69">
        <f t="shared" si="1"/>
        <v>1923747</v>
      </c>
      <c r="J30" s="77">
        <f t="shared" si="6"/>
        <v>0</v>
      </c>
      <c r="K30" s="69">
        <f t="shared" si="2"/>
        <v>1923747</v>
      </c>
    </row>
    <row r="31" spans="1:11">
      <c r="A31" s="67" t="s">
        <v>145</v>
      </c>
      <c r="B31" s="50"/>
      <c r="C31" s="50"/>
      <c r="D31" s="50"/>
      <c r="E31" s="50"/>
      <c r="F31" s="50"/>
      <c r="G31" s="50"/>
      <c r="H31" s="50"/>
      <c r="I31" s="50">
        <f t="shared" si="1"/>
        <v>0</v>
      </c>
      <c r="J31" s="50"/>
      <c r="K31" s="50">
        <f t="shared" si="2"/>
        <v>0</v>
      </c>
    </row>
    <row r="32" spans="1:11">
      <c r="A32" s="70" t="s">
        <v>146</v>
      </c>
      <c r="B32" s="50"/>
      <c r="C32" s="50"/>
      <c r="D32" s="50"/>
      <c r="E32" s="50"/>
      <c r="F32" s="50"/>
      <c r="G32" s="50"/>
      <c r="H32" s="50"/>
      <c r="I32" s="50">
        <f t="shared" si="1"/>
        <v>0</v>
      </c>
      <c r="J32" s="50"/>
      <c r="K32" s="50">
        <f t="shared" si="2"/>
        <v>0</v>
      </c>
    </row>
    <row r="33" spans="1:11">
      <c r="A33" s="70" t="s">
        <v>147</v>
      </c>
      <c r="B33" s="50"/>
      <c r="C33" s="50"/>
      <c r="D33" s="50"/>
      <c r="E33" s="50"/>
      <c r="F33" s="50"/>
      <c r="G33" s="50"/>
      <c r="H33" s="50"/>
      <c r="I33" s="50">
        <f t="shared" si="1"/>
        <v>0</v>
      </c>
      <c r="J33" s="50"/>
      <c r="K33" s="50">
        <f t="shared" si="2"/>
        <v>0</v>
      </c>
    </row>
    <row r="34" spans="1:11">
      <c r="A34" s="74" t="s">
        <v>148</v>
      </c>
      <c r="B34" s="50"/>
      <c r="C34" s="50"/>
      <c r="D34" s="50"/>
      <c r="E34" s="50"/>
      <c r="F34" s="50"/>
      <c r="G34" s="50"/>
      <c r="H34" s="50"/>
      <c r="I34" s="50">
        <f t="shared" si="1"/>
        <v>0</v>
      </c>
      <c r="J34" s="50"/>
      <c r="K34" s="50">
        <f t="shared" si="2"/>
        <v>0</v>
      </c>
    </row>
    <row r="35" spans="1:11">
      <c r="A35" s="67" t="s">
        <v>149</v>
      </c>
      <c r="B35" s="69">
        <f>SUM(B32:B34)</f>
        <v>0</v>
      </c>
      <c r="C35" s="69">
        <f t="shared" ref="C35:J35" si="7">SUM(C32:C34)</f>
        <v>0</v>
      </c>
      <c r="D35" s="69">
        <f t="shared" si="7"/>
        <v>0</v>
      </c>
      <c r="E35" s="69">
        <f t="shared" si="7"/>
        <v>0</v>
      </c>
      <c r="F35" s="69">
        <f t="shared" si="7"/>
        <v>0</v>
      </c>
      <c r="G35" s="69">
        <f t="shared" si="7"/>
        <v>0</v>
      </c>
      <c r="H35" s="69">
        <f t="shared" si="7"/>
        <v>0</v>
      </c>
      <c r="I35" s="69">
        <f t="shared" si="1"/>
        <v>0</v>
      </c>
      <c r="J35" s="69">
        <f t="shared" si="7"/>
        <v>0</v>
      </c>
      <c r="K35" s="69">
        <f t="shared" si="2"/>
        <v>0</v>
      </c>
    </row>
    <row r="36" spans="1:11">
      <c r="A36" s="67"/>
      <c r="B36" s="50"/>
      <c r="C36" s="50"/>
      <c r="D36" s="50"/>
      <c r="E36" s="50"/>
      <c r="F36" s="50"/>
      <c r="G36" s="50"/>
      <c r="H36" s="50"/>
      <c r="I36" s="50"/>
      <c r="J36" s="50"/>
      <c r="K36" s="50"/>
    </row>
    <row r="37" spans="1:11" ht="14.4" thickBot="1">
      <c r="A37" s="67" t="s">
        <v>151</v>
      </c>
      <c r="B37" s="71">
        <f>B24+B30+B35</f>
        <v>0</v>
      </c>
      <c r="C37" s="71">
        <f t="shared" ref="C37:J37" si="8">C24+C30+C35</f>
        <v>0</v>
      </c>
      <c r="D37" s="71">
        <f t="shared" si="8"/>
        <v>0</v>
      </c>
      <c r="E37" s="71">
        <f t="shared" si="8"/>
        <v>0</v>
      </c>
      <c r="F37" s="71">
        <f t="shared" si="8"/>
        <v>0</v>
      </c>
      <c r="G37" s="71">
        <f t="shared" si="8"/>
        <v>0</v>
      </c>
      <c r="H37" s="71">
        <f t="shared" si="8"/>
        <v>8105060</v>
      </c>
      <c r="I37" s="71">
        <f t="shared" si="1"/>
        <v>8105060</v>
      </c>
      <c r="J37" s="71">
        <f t="shared" si="8"/>
        <v>0</v>
      </c>
      <c r="K37" s="71">
        <f t="shared" si="2"/>
        <v>8105060</v>
      </c>
    </row>
    <row r="38" spans="1:11" ht="14.4" thickTop="1">
      <c r="B38" s="73"/>
      <c r="C38" s="73"/>
      <c r="D38" s="73"/>
      <c r="E38" s="73"/>
      <c r="F38" s="73"/>
      <c r="G38" s="73"/>
      <c r="H38" s="73"/>
      <c r="I38" s="73"/>
      <c r="J38" s="73"/>
      <c r="K38" s="73"/>
    </row>
  </sheetData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Kopertina</vt:lpstr>
      <vt:lpstr>1-Pasqyra e Pozicioni Financiar</vt:lpstr>
      <vt:lpstr>2.1-Pasqyra e Perform. (natyra)</vt:lpstr>
      <vt:lpstr>3.1-CashFlow (indirekt)</vt:lpstr>
      <vt:lpstr>4-Pasq. e Levizjeve ne Kapital</vt:lpstr>
      <vt:lpstr>'1-Pasqyra e Pozicioni Financiar'!Print_Area</vt:lpstr>
      <vt:lpstr>Kopertina!Print_Area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2023-03-31T13:04:16Z</cp:lastPrinted>
  <dcterms:created xsi:type="dcterms:W3CDTF">2012-01-19T09:31:29Z</dcterms:created>
  <dcterms:modified xsi:type="dcterms:W3CDTF">2023-07-28T09:46:44Z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2022-09-15T14:24:37Z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3fedf6c1-3271-4fbf-9076-2ce6cfc83635</vt:lpwstr>
  </property>
  <property fmtid="{D5CDD505-2E9C-101B-9397-08002B2CF9AE}" pid="7" name="MSIP_Label_defa4170-0d19-0005-0004-bc88714345d2_ActionId">
    <vt:lpwstr>c0d16d7a-60f7-49e6-95c4-d53e37d2055d</vt:lpwstr>
  </property>
  <property fmtid="{D5CDD505-2E9C-101B-9397-08002B2CF9AE}" pid="8" name="MSIP_Label_defa4170-0d19-0005-0004-bc88714345d2_ContentBits">
    <vt:lpwstr>0</vt:lpwstr>
  </property>
</Properties>
</file>