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1086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C26"/>
  <c r="C24"/>
  <c r="B24"/>
  <c r="C9"/>
  <c r="B9"/>
  <c r="C17"/>
  <c r="B17"/>
  <c r="C12"/>
  <c r="B12"/>
  <c r="M12"/>
  <c r="N9"/>
  <c r="N12"/>
  <c r="N25"/>
  <c r="N11"/>
  <c r="M14"/>
  <c r="N14"/>
  <c r="M8"/>
  <c r="M22"/>
  <c r="N7"/>
  <c r="N18"/>
  <c r="M26"/>
  <c r="N27"/>
  <c r="N20"/>
  <c r="M18"/>
  <c r="N8"/>
  <c r="N17"/>
  <c r="N23"/>
  <c r="M17"/>
  <c r="N22"/>
  <c r="M9"/>
  <c r="N15"/>
  <c r="M13"/>
  <c r="N10"/>
  <c r="M24"/>
  <c r="M19"/>
  <c r="M21"/>
  <c r="N28"/>
  <c r="M15"/>
  <c r="M10"/>
  <c r="N24"/>
  <c r="M7"/>
  <c r="M25"/>
  <c r="N26"/>
  <c r="M20"/>
  <c r="N21"/>
  <c r="N16"/>
  <c r="M16"/>
  <c r="M27"/>
  <c r="M23"/>
  <c r="N13"/>
  <c r="N19"/>
  <c r="M28"/>
  <c r="M11"/>
  <c r="B27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<sst xmlns="http://schemas.openxmlformats.org/spreadsheetml/2006/main" count="27" uniqueCount="26">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</sst>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" fontId="4" fillId="0" borderId="0" xfId="0" applyNumberFormat="1" applyFont="1" applyBorder="1" applyAlignment="1">
      <alignment vertical="center"/>
    </xf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C29" sqref="C29"/>
    </sheetView>
  </sheetViews>
  <sheetFormatPr defaultRowHeight="14.4"/>
  <cols>
    <col min="1" max="1" width="61" customWidth="1"/>
    <col min="2" max="3" width="22.33203125" customWidth="1"/>
    <col min="6" max="6" width="7.88671875" customWidth="1"/>
    <col min="7" max="7" width="10.109375" customWidth="1"/>
    <col min="11" max="11" width="9.44140625" customWidth="1"/>
    <col min="13" max="13" width="20.554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14"/>
    </row>
    <row r="7" spans="1:14">
      <c r="A7" s="10" t="s">
        <v>17</v>
      </c>
      <c r="B7" s="10">
        <v>4396954</v>
      </c>
      <c r="C7" s="2">
        <v>6951133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>
        <v>300000</v>
      </c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4396954</v>
      </c>
      <c r="C9" s="7">
        <f>SUM(C7:C8)</f>
        <v>7251133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f>B13+B14-B15</f>
        <v>3760478</v>
      </c>
      <c r="C12" s="14">
        <f>C13+C14-C15</f>
        <v>5342755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>
        <v>3760478</v>
      </c>
      <c r="C14" s="2">
        <v>5342755</v>
      </c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>
        <f>B18+B19</f>
        <v>617694</v>
      </c>
      <c r="C17" s="10">
        <f>C18+C19</f>
        <v>1182462</v>
      </c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414545</v>
      </c>
      <c r="C18" s="2">
        <v>981818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203149</v>
      </c>
      <c r="C19" s="2">
        <v>200644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202778</v>
      </c>
      <c r="C22" s="2">
        <v>667482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11336</v>
      </c>
      <c r="C23" s="2">
        <v>9778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B12+B17+B22+B23+B21</f>
        <v>4592286</v>
      </c>
      <c r="C24" s="7">
        <f>C12+C17+C22+C23+C21</f>
        <v>7202477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5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f>B9-B24+250000</f>
        <v>54668</v>
      </c>
      <c r="C26" s="7">
        <f>C9-C24</f>
        <v>48656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18">
        <f>B26*15/100</f>
        <v>8200.2000000000007</v>
      </c>
      <c r="C27" s="18">
        <v>7298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-203532</v>
      </c>
      <c r="C28" s="3">
        <v>41358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2018-06-20T15:32:37Z</dcterms:created>
  <dcterms:modified xsi:type="dcterms:W3CDTF">2019-07-15T07:35:33Z</dcterms:modified>
</cp:coreProperties>
</file>