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D:\SHARED\ARSEN KOSTURI PF 1 (Subjekte ne bashkpunim)\ARSENI 2022 1\ERIS LAMI 2022\"/>
    </mc:Choice>
  </mc:AlternateContent>
  <xr:revisionPtr revIDLastSave="0" documentId="13_ncr:1_{2E48592C-75C4-4936-870F-A87419C92AEA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0" i="1" l="1"/>
  <c r="B16" i="1"/>
  <c r="B24" i="1" s="1"/>
  <c r="B9" i="1"/>
  <c r="C20" i="1"/>
  <c r="C16" i="1"/>
  <c r="C9" i="1"/>
  <c r="C24" i="1" l="1"/>
  <c r="C26" i="1" s="1"/>
  <c r="C28" i="1" s="1"/>
  <c r="B26" i="1"/>
  <c r="B28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<sst xmlns="http://schemas.openxmlformats.org/spreadsheetml/2006/main" count="26" uniqueCount="25">
  <si>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</si>
  <si>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</si>
  <si>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(Sipas Funksionit) - per perdorim te drejtimit te shoqerise</t>
  </si>
  <si>
    <t>TE ARDHURAT</t>
  </si>
  <si>
    <t>Te ardhura nga aktiviteti kryesor</t>
  </si>
  <si>
    <t xml:space="preserve">Te ardhura te tjera </t>
  </si>
  <si>
    <t>Totali i te ardhurave</t>
  </si>
  <si>
    <t>SHPENZIMET</t>
  </si>
  <si>
    <t>Shpenzimet per materiale</t>
  </si>
  <si>
    <t>Inventari ne celje</t>
  </si>
  <si>
    <t>Blerje mallra gjate periudhes apo shpenzime per mallrat e prodhuara</t>
  </si>
  <si>
    <t>Inventari ne mbyllje</t>
  </si>
  <si>
    <t>Shpenzime personeli</t>
  </si>
  <si>
    <t>Pagat</t>
  </si>
  <si>
    <t>Kontributet per sigurime shoqerore e shendetsore</t>
  </si>
  <si>
    <t>Amortizimi i aktiveve afatgjata</t>
  </si>
  <si>
    <t>Shpenzime te tjera</t>
  </si>
  <si>
    <t>Shpenzime financiare</t>
  </si>
  <si>
    <t>Totali i shpenzimeve</t>
  </si>
  <si>
    <t>Fitimi/(humbja) para tatimit</t>
  </si>
  <si>
    <t>Tatimi mbi fitimin</t>
  </si>
  <si>
    <t>Fitimi/(humbja) neto</t>
  </si>
  <si>
    <t>Raportuese 2022</t>
  </si>
  <si>
    <t>Para ardhese 2021</t>
  </si>
  <si>
    <t>ERIS LAMI 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</si>
</sst>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9"/>
      <name val="Arial"/>
      <family val="2"/>
      <charset val="238"/>
    </font>
    <font>
      <sz val="9"/>
      <name val="Times New Roman"/>
      <family val="1"/>
    </font>
    <font>
      <sz val="10"/>
      <name val="Arial"/>
      <family val="2"/>
    </font>
    <font>
      <sz val="10"/>
      <name val="Arial"/>
      <family val="2"/>
      <charset val="238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Font="1"/>
    <xf numFmtId="164" fontId="0" fillId="0" borderId="0" xfId="1" applyNumberFormat="1" applyFont="1"/>
    <xf numFmtId="164" fontId="4" fillId="0" borderId="0" xfId="1" applyNumberFormat="1" applyFont="1" applyAlignment="1">
      <alignment horizontal="center" vertical="center"/>
    </xf>
    <xf numFmtId="164" fontId="9" fillId="0" borderId="0" xfId="1" applyNumberFormat="1" applyFont="1" applyAlignment="1">
      <alignment vertical="center"/>
    </xf>
    <xf numFmtId="164" fontId="11" fillId="0" borderId="0" xfId="1" applyNumberFormat="1" applyFont="1"/>
    <xf numFmtId="164" fontId="7" fillId="0" borderId="0" xfId="1" applyNumberFormat="1" applyFont="1" applyAlignment="1">
      <alignment vertical="center"/>
    </xf>
    <xf numFmtId="164" fontId="7" fillId="2" borderId="1" xfId="1" applyNumberFormat="1" applyFont="1" applyFill="1" applyBorder="1" applyAlignment="1">
      <alignment vertical="center"/>
    </xf>
    <xf numFmtId="164" fontId="6" fillId="0" borderId="0" xfId="1" applyNumberFormat="1" applyFont="1" applyAlignment="1">
      <alignment vertical="center"/>
    </xf>
    <xf numFmtId="164" fontId="7" fillId="3" borderId="2" xfId="1" applyNumberFormat="1" applyFont="1" applyFill="1" applyBorder="1" applyAlignment="1">
      <alignment vertical="center"/>
    </xf>
    <xf numFmtId="164" fontId="7" fillId="2" borderId="3" xfId="1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tabSelected="1" workbookViewId="0">
      <selection activeCell="F6" sqref="F6"/>
    </sheetView>
  </sheetViews>
  <sheetFormatPr defaultRowHeight="15" x14ac:dyDescent="0.25"/>
  <cols>
    <col min="1" max="1" width="61" customWidth="1"/>
    <col min="2" max="3" width="22.28515625" style="11" customWidth="1"/>
  </cols>
  <sheetData>
    <row r="1" spans="1:3" x14ac:dyDescent="0.25">
      <c r="A1" s="1" t="s">
        <v>24</v>
      </c>
    </row>
    <row r="2" spans="1:3" x14ac:dyDescent="0.25">
      <c r="A2" s="20" t="s">
        <v>0</v>
      </c>
      <c r="B2" s="12" t="s">
        <v>1</v>
      </c>
      <c r="C2" s="12" t="s">
        <v>1</v>
      </c>
    </row>
    <row r="3" spans="1:3" x14ac:dyDescent="0.25">
      <c r="A3" s="20"/>
      <c r="B3" s="12" t="s">
        <v>22</v>
      </c>
      <c r="C3" s="12" t="s">
        <v>23</v>
      </c>
    </row>
    <row r="4" spans="1:3" x14ac:dyDescent="0.25">
      <c r="A4" s="2" t="s">
        <v>2</v>
      </c>
    </row>
    <row r="6" spans="1:3" x14ac:dyDescent="0.25">
      <c r="A6" s="3" t="s">
        <v>3</v>
      </c>
      <c r="B6" s="13"/>
      <c r="C6" s="14"/>
    </row>
    <row r="7" spans="1:3" x14ac:dyDescent="0.25">
      <c r="A7" s="4" t="s">
        <v>4</v>
      </c>
      <c r="B7" s="13">
        <v>8858362</v>
      </c>
      <c r="C7" s="14">
        <v>411060</v>
      </c>
    </row>
    <row r="8" spans="1:3" x14ac:dyDescent="0.25">
      <c r="A8" s="4" t="s">
        <v>5</v>
      </c>
      <c r="B8" s="15"/>
    </row>
    <row r="9" spans="1:3" ht="15.75" thickBot="1" x14ac:dyDescent="0.3">
      <c r="A9" s="5" t="s">
        <v>6</v>
      </c>
      <c r="B9" s="16">
        <f>+B8+B7</f>
        <v>8858362</v>
      </c>
      <c r="C9" s="16">
        <f>+C8+C7</f>
        <v>411060</v>
      </c>
    </row>
    <row r="10" spans="1:3" x14ac:dyDescent="0.25">
      <c r="A10" s="6"/>
      <c r="B10" s="17"/>
    </row>
    <row r="11" spans="1:3" x14ac:dyDescent="0.25">
      <c r="A11" s="3" t="s">
        <v>7</v>
      </c>
      <c r="B11" s="17"/>
    </row>
    <row r="12" spans="1:3" x14ac:dyDescent="0.25">
      <c r="A12" s="3" t="s">
        <v>8</v>
      </c>
      <c r="B12" s="13"/>
      <c r="C12" s="13"/>
    </row>
    <row r="13" spans="1:3" x14ac:dyDescent="0.25">
      <c r="A13" s="7" t="s">
        <v>9</v>
      </c>
      <c r="B13" s="13">
        <v>0</v>
      </c>
      <c r="C13" s="11">
        <v>0</v>
      </c>
    </row>
    <row r="14" spans="1:3" x14ac:dyDescent="0.25">
      <c r="A14" s="7" t="s">
        <v>10</v>
      </c>
      <c r="B14" s="13">
        <v>1194127</v>
      </c>
      <c r="C14" s="11">
        <v>0</v>
      </c>
    </row>
    <row r="15" spans="1:3" x14ac:dyDescent="0.25">
      <c r="A15" s="7" t="s">
        <v>11</v>
      </c>
      <c r="B15" s="11">
        <v>0</v>
      </c>
      <c r="C15" s="11">
        <v>0</v>
      </c>
    </row>
    <row r="16" spans="1:3" x14ac:dyDescent="0.25">
      <c r="A16" s="7"/>
      <c r="B16" s="18">
        <f>B13+B14-B15</f>
        <v>1194127</v>
      </c>
      <c r="C16" s="18">
        <f>C13+C14-C15</f>
        <v>0</v>
      </c>
    </row>
    <row r="17" spans="1:3" x14ac:dyDescent="0.25">
      <c r="A17" s="2" t="s">
        <v>12</v>
      </c>
      <c r="B17" s="15">
        <v>0</v>
      </c>
      <c r="C17" s="15"/>
    </row>
    <row r="18" spans="1:3" x14ac:dyDescent="0.25">
      <c r="A18" s="4" t="s">
        <v>13</v>
      </c>
      <c r="B18" s="15">
        <v>980000</v>
      </c>
      <c r="C18" s="11">
        <v>0</v>
      </c>
    </row>
    <row r="19" spans="1:3" x14ac:dyDescent="0.25">
      <c r="A19" s="4" t="s">
        <v>14</v>
      </c>
      <c r="B19" s="15">
        <v>276788</v>
      </c>
      <c r="C19" s="11">
        <v>283194</v>
      </c>
    </row>
    <row r="20" spans="1:3" x14ac:dyDescent="0.25">
      <c r="A20" s="4"/>
      <c r="B20" s="18">
        <f>SUM(B18:B19)</f>
        <v>1256788</v>
      </c>
      <c r="C20" s="18">
        <f>SUM(C18:C19)</f>
        <v>283194</v>
      </c>
    </row>
    <row r="21" spans="1:3" x14ac:dyDescent="0.25">
      <c r="A21" s="4" t="s">
        <v>15</v>
      </c>
      <c r="B21" s="15">
        <v>0</v>
      </c>
      <c r="C21" s="11">
        <v>0</v>
      </c>
    </row>
    <row r="22" spans="1:3" x14ac:dyDescent="0.25">
      <c r="A22" s="4" t="s">
        <v>16</v>
      </c>
      <c r="B22" s="15">
        <v>45553</v>
      </c>
      <c r="C22" s="11">
        <v>86856</v>
      </c>
    </row>
    <row r="23" spans="1:3" x14ac:dyDescent="0.25">
      <c r="A23" s="4" t="s">
        <v>17</v>
      </c>
      <c r="B23" s="15">
        <v>0</v>
      </c>
      <c r="C23" s="11">
        <v>0</v>
      </c>
    </row>
    <row r="24" spans="1:3" ht="15.75" thickBot="1" x14ac:dyDescent="0.3">
      <c r="A24" s="5" t="s">
        <v>18</v>
      </c>
      <c r="B24" s="16">
        <f>B16+B20+B21+B22+B23</f>
        <v>2496468</v>
      </c>
      <c r="C24" s="16">
        <f>C16+C20+C21+C22+C23</f>
        <v>370050</v>
      </c>
    </row>
    <row r="25" spans="1:3" x14ac:dyDescent="0.25">
      <c r="A25" s="6"/>
      <c r="B25" s="13"/>
    </row>
    <row r="26" spans="1:3" ht="15.75" thickBot="1" x14ac:dyDescent="0.3">
      <c r="A26" s="8" t="s">
        <v>19</v>
      </c>
      <c r="B26" s="16">
        <f>B9-B24</f>
        <v>6361894</v>
      </c>
      <c r="C26" s="16">
        <f>C9-C24</f>
        <v>41010</v>
      </c>
    </row>
    <row r="27" spans="1:3" x14ac:dyDescent="0.25">
      <c r="A27" s="9" t="s">
        <v>20</v>
      </c>
      <c r="B27" s="13"/>
    </row>
    <row r="28" spans="1:3" ht="15.75" thickBot="1" x14ac:dyDescent="0.3">
      <c r="A28" s="8" t="s">
        <v>21</v>
      </c>
      <c r="B28" s="19">
        <f>B26</f>
        <v>6361894</v>
      </c>
      <c r="C28" s="19">
        <f>C26</f>
        <v>41010</v>
      </c>
    </row>
    <row r="29" spans="1:3" ht="15.75" thickTop="1" x14ac:dyDescent="0.25"/>
    <row r="34" spans="1:1" ht="21" x14ac:dyDescent="0.35">
      <c r="A34" s="10"/>
    </row>
    <row r="36" spans="1:1" ht="21" x14ac:dyDescent="0.35">
      <c r="A36" s="10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2015-06-05T18:17:20Z</dcterms:created>
  <dcterms:modified xsi:type="dcterms:W3CDTF">2023-07-29T21:50:44Z</dcterms:modified>
</cp:coreProperties>
</file>