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740" tabRatio="801" activeTab="1"/>
  </bookViews>
  <sheets>
    <sheet name="Kop." sheetId="23" r:id="rId1"/>
    <sheet name="1-Pasqyra e Pozicioni Financiar" sheetId="17" r:id="rId2"/>
    <sheet name="2.1-Pasqyra e Perform. (natyra)" sheetId="18" r:id="rId3"/>
    <sheet name="3.1-CashFlow (indirekt)" sheetId="22" r:id="rId4"/>
    <sheet name="4-Pasq. e Levizjeve ne Kapital" sheetId="19" r:id="rId5"/>
    <sheet name="shenimet shpjeguese " sheetId="28" r:id="rId6"/>
  </sheets>
  <definedNames>
    <definedName name="_xlnm.Print_Area" localSheetId="1">'1-Pasqyra e Pozicioni Financiar'!$A$1:$E$118</definedName>
    <definedName name="Z_181386F5_8DAB_4E85_A3D6_B3649233DDF4_.wvu.Cols" localSheetId="1" hidden="1">'1-Pasqyra e Pozicioni Financiar'!#REF!,'1-Pasqyra e Pozicioni Financiar'!#REF!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L130" i="28"/>
  <c r="E64" i="22"/>
  <c r="L317" i="28"/>
  <c r="L315"/>
  <c r="L314"/>
  <c r="L298"/>
  <c r="L309"/>
  <c r="L242"/>
  <c r="L236"/>
  <c r="L232" s="1"/>
  <c r="L230"/>
  <c r="L213"/>
  <c r="H173"/>
  <c r="G173"/>
  <c r="I171"/>
  <c r="L98"/>
  <c r="H12" i="19"/>
  <c r="G30" s="1"/>
  <c r="C63" i="22"/>
  <c r="C64" s="1"/>
  <c r="E72"/>
  <c r="D42" i="18"/>
  <c r="L312" i="28" l="1"/>
  <c r="B42" i="18" l="1"/>
  <c r="B47" s="1"/>
  <c r="B57" s="1"/>
  <c r="B109" i="17"/>
  <c r="B111" s="1"/>
  <c r="D77"/>
  <c r="D96" s="1"/>
  <c r="D109"/>
  <c r="D111" s="1"/>
  <c r="B77"/>
  <c r="B96" s="1"/>
  <c r="D55"/>
  <c r="B55"/>
  <c r="D33"/>
  <c r="D57" s="1"/>
  <c r="B33"/>
  <c r="B57" s="1"/>
  <c r="L212" i="28"/>
  <c r="C72" i="22"/>
  <c r="B20" i="19"/>
  <c r="C20"/>
  <c r="D20"/>
  <c r="E20"/>
  <c r="F20"/>
  <c r="H20"/>
  <c r="J20"/>
  <c r="L336" i="28"/>
  <c r="L334" s="1"/>
  <c r="L92"/>
  <c r="E37" i="22"/>
  <c r="E66" s="1"/>
  <c r="E69" s="1"/>
  <c r="C67" s="1"/>
  <c r="D47" i="18"/>
  <c r="D57" s="1"/>
  <c r="L227" i="28"/>
  <c r="L191" s="1"/>
  <c r="I172"/>
  <c r="L84"/>
  <c r="M75"/>
  <c r="M67"/>
  <c r="M60"/>
  <c r="H15" i="19"/>
  <c r="J32"/>
  <c r="H32"/>
  <c r="G32"/>
  <c r="F32"/>
  <c r="E32"/>
  <c r="D32"/>
  <c r="C32"/>
  <c r="I32" s="1"/>
  <c r="K32" s="1"/>
  <c r="B32"/>
  <c r="I31"/>
  <c r="K31" s="1"/>
  <c r="I30"/>
  <c r="K30" s="1"/>
  <c r="I29"/>
  <c r="K29" s="1"/>
  <c r="I28"/>
  <c r="K28"/>
  <c r="G27"/>
  <c r="F27"/>
  <c r="E27"/>
  <c r="D27"/>
  <c r="C27"/>
  <c r="B27"/>
  <c r="I26"/>
  <c r="K26"/>
  <c r="I25"/>
  <c r="K25" s="1"/>
  <c r="J27"/>
  <c r="I23"/>
  <c r="K23" s="1"/>
  <c r="I19"/>
  <c r="K19" s="1"/>
  <c r="I17"/>
  <c r="K17" s="1"/>
  <c r="I16"/>
  <c r="K16" s="1"/>
  <c r="G15"/>
  <c r="F15"/>
  <c r="E15"/>
  <c r="D15"/>
  <c r="C15"/>
  <c r="B15"/>
  <c r="I14"/>
  <c r="K14" s="1"/>
  <c r="I13"/>
  <c r="K13" s="1"/>
  <c r="J15"/>
  <c r="I11"/>
  <c r="K11" s="1"/>
  <c r="J10"/>
  <c r="J22" s="1"/>
  <c r="J33" s="1"/>
  <c r="H10"/>
  <c r="G10"/>
  <c r="F10"/>
  <c r="E10"/>
  <c r="E22" s="1"/>
  <c r="E33" s="1"/>
  <c r="D10"/>
  <c r="C10"/>
  <c r="B10"/>
  <c r="B22" s="1"/>
  <c r="B33" s="1"/>
  <c r="I9"/>
  <c r="K9" s="1"/>
  <c r="I8"/>
  <c r="K8" s="1"/>
  <c r="F22"/>
  <c r="F33" s="1"/>
  <c r="D22"/>
  <c r="D33" s="1"/>
  <c r="C22"/>
  <c r="C11" i="22" l="1"/>
  <c r="C37" s="1"/>
  <c r="C66" s="1"/>
  <c r="C69" s="1"/>
  <c r="H24" i="19"/>
  <c r="I24" s="1"/>
  <c r="K24" s="1"/>
  <c r="C33"/>
  <c r="L163" i="28"/>
  <c r="I173"/>
  <c r="B113" i="17"/>
  <c r="B115" s="1"/>
  <c r="D113"/>
  <c r="D115"/>
  <c r="I10" i="19"/>
  <c r="K10" s="1"/>
  <c r="I15"/>
  <c r="K15" s="1"/>
  <c r="L338" i="28"/>
  <c r="L352"/>
  <c r="I12" i="19"/>
  <c r="K12" s="1"/>
  <c r="G20"/>
  <c r="I20" s="1"/>
  <c r="K20" s="1"/>
  <c r="H22"/>
  <c r="H27"/>
  <c r="I27" s="1"/>
  <c r="K27" s="1"/>
  <c r="H33" l="1"/>
  <c r="G22" l="1"/>
  <c r="I22" l="1"/>
  <c r="G33"/>
  <c r="K22" l="1"/>
  <c r="K33" s="1"/>
  <c r="I33"/>
</calcChain>
</file>

<file path=xl/sharedStrings.xml><?xml version="1.0" encoding="utf-8"?>
<sst xmlns="http://schemas.openxmlformats.org/spreadsheetml/2006/main" count="816" uniqueCount="570">
  <si>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</si>
  <si>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</si>
  <si>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</si>
  <si>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</si>
  <si>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</si>
  <si>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</si>
  <si>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</si>
  <si>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</si>
  <si>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</si>
  <si>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</si>
  <si>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</si>
  <si>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</si>
  <si>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</si>
  <si>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</si>
  <si>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</si>
  <si>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</si>
  <si>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</si>
  <si>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</si>
  <si>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</si>
  <si>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</si>
  <si>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</si>
  <si>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</si>
  <si>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</si>
  <si>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</si>
  <si>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</si>
  <si>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</si>
  <si>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</si>
  <si>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</si>
  <si>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</si>
  <si>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</si>
  <si>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</si>
  <si>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</si>
  <si>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</si>
  <si>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</si>
  <si>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</si>
  <si>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</si>
  <si>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</si>
  <si>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</si>
  <si>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</si>
  <si>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</si>
  <si>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</si>
  <si>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</si>
  <si>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</si>
  <si>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</si>
  <si>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</si>
  <si>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</si>
  <si>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</si>
  <si>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</si>
  <si>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</si>
  <si>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</si>
  <si>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</si>
  <si>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</si>
  <si>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</si>
  <si>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</si>
  <si>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</si>
  <si>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</si>
  <si>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</si>
  <si>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</si>
  <si>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</si>
  <si>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</si>
  <si>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</si>
  <si>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</si>
  <si>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</si>
  <si>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</si>
  <si>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</si>
  <si>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</si>
  <si>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</si>
  <si>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</si>
  <si>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</si>
  <si>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</si>
  <si>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</si>
  <si>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</si>
  <si>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</si>
  <si>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</si>
  <si>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</si>
  <si>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</si>
  <si>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</si>
  <si>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</si>
  <si>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</si>
  <si>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</si>
  <si>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</si>
  <si>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</si>
  <si>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</si>
  <si>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</si>
  <si>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</si>
  <si>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</si>
  <si>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</si>
  <si>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</si>
  <si>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</si>
  <si>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</si>
  <si>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</si>
  <si>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</si>
  <si>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</si>
  <si>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</si>
  <si>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</si>
  <si>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</si>
  <si>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</si>
  <si>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</si>
  <si>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</si>
  <si>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</si>
  <si>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</si>
  <si>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</si>
  <si>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</si>
  <si>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</si>
  <si>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</si>
  <si>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</si>
  <si>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</si>
  <si>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</si>
  <si>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</si>
  <si>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</si>
  <si>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</si>
  <si>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</si>
  <si>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</si>
  <si>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</si>
  <si>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</si>
  <si>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</si>
  <si>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</si>
  <si>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</si>
  <si>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</si>
  <si>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</si>
  <si>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</si>
  <si>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</si>
  <si>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</si>
  <si>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</si>
  <si>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</si>
  <si>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</si>
  <si>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</si>
  <si>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</si>
  <si>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</si>
  <si>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</si>
  <si>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</si>
  <si>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</si>
  <si>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</si>
  <si>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</si>
  <si>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</si>
  <si>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</si>
  <si>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</si>
  <si>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</si>
  <si>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</si>
  <si>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</si>
  <si>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</si>
  <si>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</si>
  <si>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</si>
  <si>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</si>
  <si>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</si>
  <si>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</si>
  <si>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</si>
  <si>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</si>
  <si>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</si>
  <si>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</si>
  <si>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</si>
  <si>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</si>
  <si>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</si>
  <si>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</si>
  <si>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</si>
  <si>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</si>
  <si>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</si>
  <si>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</si>
  <si>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</si>
  <si>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</si>
  <si>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</si>
  <si>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</si>
  <si>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</si>
  <si>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</si>
  <si>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</si>
  <si>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</si>
  <si>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</si>
  <si>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</si>
  <si>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</si>
  <si>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</si>
  <si>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</si>
  <si>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</si>
  <si>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</si>
  <si>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</si>
  <si>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</si>
  <si>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</si>
  <si>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</si>
  <si>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</si>
  <si>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</si>
  <si>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</si>
  <si>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</si>
  <si>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</si>
  <si>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</si>
  <si>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</si>
  <si>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</si>
  <si>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</si>
  <si>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</si>
  <si>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</si>
  <si>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</si>
  <si>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</si>
  <si>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</si>
  <si>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</si>
  <si>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</si>
  <si>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</si>
  <si>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</si>
  <si>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</si>
  <si>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</si>
  <si>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</si>
  <si>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</si>
  <si>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</si>
  <si>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</si>
  <si>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</si>
  <si>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</si>
  <si>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</si>
  <si>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Interesa te arketueshem dhe te ardhura te tjera te ngjashme nga njesi ekonomike brenda grupit *+kurs krmbimi</t>
  </si>
  <si>
    <t>Shpenzime interesi dhe shpenzime te ngjashme+kembim</t>
  </si>
  <si>
    <t xml:space="preserve">Te tjera </t>
  </si>
  <si>
    <t>Shpenzime te konstatuara te shtyra</t>
  </si>
  <si>
    <t>Te ardhura te konstatuara te shtyra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</si>
  <si>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</si>
  <si>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</si>
  <si>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</si>
  <si>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</si>
  <si>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</si>
  <si>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</si>
  <si>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</si>
  <si>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</si>
  <si>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25/2018 Date 10.05.2018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</si>
  <si>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</si>
  <si>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</si>
  <si>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</si>
  <si>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</si>
  <si>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</si>
  <si>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</si>
  <si>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</si>
  <si>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</si>
  <si>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</si>
  <si>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</si>
  <si>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</si>
  <si>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</si>
  <si>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Emertimi</t>
  </si>
  <si>
    <t xml:space="preserve"> </t>
  </si>
  <si>
    <t>Vlera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</si>
  <si>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</si>
  <si>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</si>
  <si>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</si>
  <si>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</si>
  <si>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</si>
  <si>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</si>
  <si>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</si>
  <si>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</si>
  <si>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</si>
  <si>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</si>
  <si>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</si>
  <si>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</si>
  <si>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</si>
  <si>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</si>
  <si>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</si>
  <si>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</si>
  <si>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</si>
  <si>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</si>
  <si>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</si>
  <si>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</si>
  <si>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</si>
  <si>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</si>
  <si>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</si>
  <si>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</si>
  <si>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</si>
  <si>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</si>
  <si>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</si>
  <si>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</si>
  <si>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</si>
  <si>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</si>
  <si>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</si>
  <si>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</si>
  <si>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</si>
  <si>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</si>
  <si>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</si>
  <si>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</si>
  <si>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</si>
  <si>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</si>
  <si>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</si>
  <si>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</si>
  <si>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</si>
  <si>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</si>
  <si>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</si>
  <si>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</si>
  <si>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</si>
  <si>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</si>
  <si>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</si>
  <si>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</si>
  <si>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</si>
  <si>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</si>
  <si>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</si>
  <si>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</si>
  <si>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</si>
  <si>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</si>
  <si>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</si>
  <si>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</si>
  <si>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</si>
  <si>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</si>
  <si>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</si>
  <si>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</si>
  <si>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</si>
  <si>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</si>
  <si>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</si>
  <si>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</si>
  <si>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</si>
  <si>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</si>
  <si>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</si>
  <si>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</si>
  <si>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</t>
  </si>
  <si>
    <t>E M E R T I M I</t>
  </si>
  <si>
    <t>Arka ne Leke</t>
  </si>
  <si>
    <t>Arka ne Euro</t>
  </si>
  <si>
    <t>Arka ne Dollare</t>
  </si>
  <si>
    <t>Pulla tatimore,bileta,te tjera me vlere</t>
  </si>
  <si>
    <t>Në tituj pronësie të njësive ekonomike brenda grupit</t>
  </si>
  <si>
    <t>Shoqeria nuk ka tituj pronesie te njesive ekonomike brenda grupit</t>
  </si>
  <si>
    <t>Aksionet e veta</t>
  </si>
  <si>
    <t>Shoqeria nuk ka riblerje te aksione te emetuara me pare nga ana jone</t>
  </si>
  <si>
    <t>Te tjera Financiare</t>
  </si>
  <si>
    <t>Shoqeria nuk ka aktive te tjera financiare te investuara</t>
  </si>
  <si>
    <t>Të drejta të arkëtueshme</t>
  </si>
  <si>
    <t>Nga aktiviteti i shfrytëzimit</t>
  </si>
  <si>
    <t>Kliente per mallra,produkte e sherbime</t>
  </si>
  <si>
    <t>&gt;</t>
  </si>
  <si>
    <t xml:space="preserve">     Zhvleresimi i te drejtave dhe detyrimeve</t>
  </si>
  <si>
    <t>Inventari i klienteve bashkangjitur</t>
  </si>
  <si>
    <t>Nga njësitë ekonomike brenda grupit</t>
  </si>
  <si>
    <t xml:space="preserve">     Shoqeria nuk ka te drejta dhe detyrimendaj njesive ekonomike brenda grupit</t>
  </si>
  <si>
    <t>Nga  njësitë ekonomike ku ka interesa pjesëmarrëse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</si>
  <si>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</si>
  <si>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</si>
  <si>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</si>
  <si>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</si>
  <si>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</si>
  <si>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</si>
  <si>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</si>
  <si>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</si>
  <si>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</si>
  <si>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</si>
  <si>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</si>
  <si>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</si>
  <si>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</si>
  <si>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</si>
  <si>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</si>
  <si>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Kapital i nënshkruar i papaguar</t>
  </si>
  <si>
    <t>Kapital i nënshkruar  gjithsej</t>
  </si>
  <si>
    <t>Kapital i nënshkruar i paguar</t>
  </si>
  <si>
    <t>Inventarët</t>
  </si>
  <si>
    <t>Lëndë e parë dhe materiale të konsumueshme</t>
  </si>
  <si>
    <t>Lenda e pare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</si>
  <si>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</si>
  <si>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</si>
  <si>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</si>
  <si>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</si>
  <si>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</si>
  <si>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</si>
  <si>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 xml:space="preserve">Inventaret analitike bashkangjitur </t>
  </si>
  <si>
    <t>Prodhime në proces dhe gjysëmprodukte</t>
  </si>
  <si>
    <t>Prodhimi në proces</t>
  </si>
  <si>
    <t>Punime në proces</t>
  </si>
  <si>
    <t>Shërbime në proces</t>
  </si>
  <si>
    <t>Inventaret analitike bashkangjitur (kur ka)</t>
  </si>
  <si>
    <t xml:space="preserve">Produkte të gatshme </t>
  </si>
  <si>
    <t>Produkte të ndërmjetëm</t>
  </si>
  <si>
    <t>Produkte të gatshëm</t>
  </si>
  <si>
    <t>Nënprodukte dhe produkte mbeturinë</t>
  </si>
  <si>
    <t xml:space="preserve">Mallra                                                        </t>
  </si>
  <si>
    <t>Zhvlerësimi i mallrave dhe (produkteve) për shitje</t>
  </si>
  <si>
    <t xml:space="preserve">Inventari mallrave bashkangjitur </t>
  </si>
  <si>
    <t>Aktive Biologjike (Gjë e gjallë në rritje e majmëri)</t>
  </si>
  <si>
    <t>AAGJM të mbajtura për shitje</t>
  </si>
  <si>
    <t xml:space="preserve">Inventari  bashkangjitur </t>
  </si>
  <si>
    <t>Parapagime për inventar</t>
  </si>
  <si>
    <t>Materiale të para</t>
  </si>
  <si>
    <t>Mallra ( dhe produkte) për shitje</t>
  </si>
  <si>
    <t>Shpenzime të shtyra</t>
  </si>
  <si>
    <t>Furnitorë për shërbime (teprica debitore)</t>
  </si>
  <si>
    <t>Shpenzime të periudhave të ardhme</t>
  </si>
  <si>
    <t>Të arkëtueshme nga të ardhurat e konstatuara</t>
  </si>
  <si>
    <t>Interesa aktive të llogaritura</t>
  </si>
  <si>
    <t>Të ardhura të llogaritura</t>
  </si>
  <si>
    <t>II</t>
  </si>
  <si>
    <t>AKTIVET AFATGJATA</t>
  </si>
  <si>
    <t xml:space="preserve">Aktivet  financiare </t>
  </si>
  <si>
    <t>Tituj pronësie në njësitë ekonomike brenda grupit</t>
  </si>
  <si>
    <t>Aksione të shoqërive të kontrolluara</t>
  </si>
  <si>
    <t xml:space="preserve">Tituj të huadhënies në njësitë ekonomike brenda grupit </t>
  </si>
  <si>
    <t>Huadhënie afatgjatë në njësitë ekonomike brenda grupit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</si>
  <si>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</si>
  <si>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</si>
  <si>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</si>
  <si>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Aksione të tjera dhe letra me vlerë</t>
  </si>
  <si>
    <t>Zhvleresimi Aksione të tjera dhe letra me vlerë</t>
  </si>
  <si>
    <t>Tituj të tjerë të huadhënies</t>
  </si>
  <si>
    <t>Të drejta të tjera afatgjatë</t>
  </si>
  <si>
    <t>Aktive  materiale</t>
  </si>
  <si>
    <t>Toka dhe ndërtesa</t>
  </si>
  <si>
    <t xml:space="preserve">Të tjera Instalime dhe pajisje </t>
  </si>
  <si>
    <t>Analiza e posteve te amortizushme</t>
  </si>
  <si>
    <t>Viti raportues</t>
  </si>
  <si>
    <t>Viti paraardhes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</si>
  <si>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</si>
  <si>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</si>
  <si>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</si>
  <si>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</si>
  <si>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</si>
  <si>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</si>
  <si>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</si>
  <si>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</si>
  <si>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</si>
  <si>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</si>
  <si>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>Aktive  jo materiale</t>
  </si>
  <si>
    <t>Koncesione</t>
  </si>
  <si>
    <t>Patenta,licenca,marka e aktive te ngjashme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</si>
  <si>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</si>
  <si>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</si>
  <si>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</si>
  <si>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</si>
  <si>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</si>
  <si>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</si>
  <si>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</si>
  <si>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Detyrime afatshkurtra: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</si>
  <si>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</si>
  <si>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</si>
  <si>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</si>
  <si>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</si>
  <si>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</si>
  <si>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</si>
  <si>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</si>
  <si>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</si>
  <si>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Detyrime ndaj institucioneve të kredisë</t>
  </si>
  <si>
    <t>Qera financiare</t>
  </si>
  <si>
    <t>Analiza e blerjeve me qira financiare</t>
  </si>
  <si>
    <t>Huamarrje afatshkurtra nga Bankat</t>
  </si>
  <si>
    <t>Banka 1</t>
  </si>
  <si>
    <t>Llogari bankare të zbuluara (overdrafte bankare)</t>
  </si>
  <si>
    <t>Kësti i llogaritur i huas për t’u paguar në 12 muajt e ardheshem</t>
  </si>
  <si>
    <t>13.3</t>
  </si>
  <si>
    <t xml:space="preserve">Arkëtime në avancë për porosi </t>
  </si>
  <si>
    <t>Parapagime të marra</t>
  </si>
  <si>
    <t>13.4</t>
  </si>
  <si>
    <t>Të pagueshme për aktivitetin e shfrytëzimit</t>
  </si>
  <si>
    <t>Furnitorë për mallra, produkte e shërbime</t>
  </si>
  <si>
    <t>Parapagim klienti</t>
  </si>
  <si>
    <t>Inventari i Furnitoreve bashkangjitur</t>
  </si>
  <si>
    <t>Debitorë të tjerë, kreditorë të tjerë</t>
  </si>
  <si>
    <t>Inventari i debitoreve te tjere bashkangjitur</t>
  </si>
  <si>
    <t>13.5</t>
  </si>
  <si>
    <t>Dëftesa të pagueshme</t>
  </si>
  <si>
    <t>Premtim pagesa të pagueshm per furnizime</t>
  </si>
  <si>
    <t>13.6</t>
  </si>
  <si>
    <t>Të pagueshme ndaj njësive ekonomike brenda grupit</t>
  </si>
  <si>
    <t>Të drejta / detyrime ndaj pjesëtarëve të tjerë të grupit</t>
  </si>
  <si>
    <t>13.7</t>
  </si>
  <si>
    <t>Të pagueshme ndaj  njësive ekonomike ku ka interesa pjesëmarrëse</t>
  </si>
  <si>
    <t>Të drejta detyrime ndaj njësive ekonomike me interesa pjesëmarrëse</t>
  </si>
  <si>
    <t>13.8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</si>
  <si>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</si>
  <si>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</si>
  <si>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</si>
  <si>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</si>
  <si>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</si>
  <si>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13.9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</si>
  <si>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</si>
  <si>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</si>
  <si>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</si>
  <si>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</si>
  <si>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</si>
  <si>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</si>
  <si>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</si>
  <si>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</si>
  <si>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</si>
  <si>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</si>
  <si>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tjera të pagueshme</t>
  </si>
  <si>
    <t>Të drejta dhe detyrime ndaj ortakëve dhe pronarëve</t>
  </si>
  <si>
    <t>Dividendë për t’u paguar</t>
  </si>
  <si>
    <t>Të pagueshme për shpenzime të konstatuara</t>
  </si>
  <si>
    <t>Shpenzime të llogaritura</t>
  </si>
  <si>
    <t>Interesa të llogaritur</t>
  </si>
  <si>
    <t xml:space="preserve">Të ardhura të shtyra </t>
  </si>
  <si>
    <t>Grante afatshkurtera</t>
  </si>
  <si>
    <t>Të ardhura të periudhave të ardhme</t>
  </si>
  <si>
    <t>Provizione afatshkurtera</t>
  </si>
  <si>
    <t>Detyrime afatgjata: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</si>
  <si>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</si>
  <si>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</si>
  <si>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</si>
  <si>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</si>
  <si>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</si>
  <si>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</si>
  <si>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</si>
  <si>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 xml:space="preserve">Arkëtimet në avancë për porosi 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</si>
  <si>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</si>
  <si>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</si>
  <si>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</si>
  <si>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</si>
  <si>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</si>
  <si>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17.6</t>
  </si>
  <si>
    <t>Të drejta / detyrime ndaj pjesëtarëve të tjerë të grupit mbi nje vit</t>
  </si>
  <si>
    <t>17.7</t>
  </si>
  <si>
    <t>17.8</t>
  </si>
  <si>
    <t>Të drejta dhe detyrime ndaj ortakëve dhe pronarëve mbi nje vit</t>
  </si>
  <si>
    <t>Dividendë për t’u paguar mbi nje vit</t>
  </si>
  <si>
    <t xml:space="preserve">Të pagueshme për shpenzime të konstatuara </t>
  </si>
  <si>
    <t>Të ardhura të shtyra</t>
  </si>
  <si>
    <t>Provizione:</t>
  </si>
  <si>
    <t>20.1</t>
  </si>
  <si>
    <t xml:space="preserve">Provizione  për pensionet </t>
  </si>
  <si>
    <t>20.2</t>
  </si>
  <si>
    <t>Provizione të tjera</t>
  </si>
  <si>
    <t>Detyrime tatimore të shtyra</t>
  </si>
  <si>
    <t>Kapitali i Nënshkruar</t>
  </si>
  <si>
    <t>Rezerva rivlerësimi</t>
  </si>
  <si>
    <t>Rezerva të tjera</t>
  </si>
  <si>
    <t>26.1</t>
  </si>
  <si>
    <t xml:space="preserve">Rezerva ligjore </t>
  </si>
  <si>
    <t>26.2</t>
  </si>
  <si>
    <t>26.3</t>
  </si>
  <si>
    <t xml:space="preserve">Fitimi i pashpërndarë </t>
  </si>
  <si>
    <t>Fitim / Humbja e  Vitit</t>
  </si>
  <si>
    <t>Pasqyra   e   te   Ardhurave   dhe   Shpenzimeve</t>
  </si>
  <si>
    <t>Te ardhurat perbehen</t>
  </si>
  <si>
    <t>●</t>
  </si>
  <si>
    <t>Shitje e produkteve te gatshem</t>
  </si>
  <si>
    <t>Shitje e punimeve dhe e sherbimeve</t>
  </si>
  <si>
    <t>Shitje mallrash</t>
  </si>
  <si>
    <t>Fitim nga kembimet valutore</t>
  </si>
  <si>
    <t>Shpenzimet perbehen nga</t>
  </si>
  <si>
    <t>Blerje/shpenzime te materialeve</t>
  </si>
  <si>
    <t>Ndryshimi I gjendjes se materialeve te para</t>
  </si>
  <si>
    <t>Blerje energji, avull, uje</t>
  </si>
  <si>
    <t>Blerje /shpenzime mallra, sherbimesh</t>
  </si>
  <si>
    <t>Qira</t>
  </si>
  <si>
    <t>Mirembajtje dhe riparime</t>
  </si>
  <si>
    <t>Pagat dhe shperblimet e personelit</t>
  </si>
  <si>
    <t>Sigurimet shoqerore dhe shendetesore</t>
  </si>
  <si>
    <t>Vlera kontabel e AQ te shitura</t>
  </si>
  <si>
    <t>Gjoba dhe demshperblime</t>
  </si>
  <si>
    <t>Shpenzime te pazbritshme</t>
  </si>
  <si>
    <t>Humbje nga kembimet valutore</t>
  </si>
  <si>
    <t>Fitimi (Humbja) e vitit financiar</t>
  </si>
  <si>
    <t>Fitimi i ushtrimit</t>
  </si>
  <si>
    <t>Shpenzime te pa zbriteshme</t>
  </si>
  <si>
    <t>Fitimi para tatimit</t>
  </si>
  <si>
    <t>Në shpenzimet e pazbritëshme  përfshihen zërat e mëposhtëm:</t>
  </si>
  <si>
    <t>Gjoba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</si>
  <si>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</si>
  <si>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</si>
  <si>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</si>
  <si>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</si>
  <si>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</si>
  <si>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</si>
  <si>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</si>
  <si>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</si>
  <si>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</si>
  <si>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</si>
  <si>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</si>
  <si>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</si>
  <si>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Viti   2022</t>
  </si>
  <si>
    <t>01.01.2022</t>
  </si>
  <si>
    <t>31.12.2022</t>
  </si>
  <si>
    <t>24/03/2023</t>
  </si>
  <si>
    <t>Pasqyrat financiare te vitit 2022</t>
  </si>
  <si>
    <t>Para ardhese</t>
  </si>
  <si>
    <t>Tarifa te tjera</t>
  </si>
  <si>
    <t xml:space="preserve">Mirmbajtje riparime </t>
  </si>
  <si>
    <t xml:space="preserve">Taksa dhe tarifa vendore </t>
  </si>
  <si>
    <t>Durres</t>
  </si>
  <si>
    <t>KASTRIOT BEQOLLARI</t>
  </si>
  <si>
    <t>M12215504A</t>
  </si>
  <si>
    <t>emri KASTRIOT BEQOLLARI</t>
  </si>
  <si>
    <t>NIPT M12215504A</t>
  </si>
  <si>
    <t>Shpenzime bankare</t>
  </si>
  <si>
    <t>(   KASTRIOT BEQOLLARI    )</t>
  </si>
  <si>
    <t>Ndertime, meremetime dhe riparime te ndryshme.</t>
  </si>
  <si>
    <t>Ndertese 3 kateshe, Nr. Pasurie 294/72,</t>
  </si>
  <si>
    <t xml:space="preserve">Zone Kadastrale 3339, Shenvlash, Rrashbull,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</si>
</sst>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"/>
    <numFmt numFmtId="182" formatCode="_-* #,##0_L_e_k_-;\-* #,##0_L_e_k_-;_-* &quot;-&quot;??_L_e_k_-;_-@_-"/>
  </numFmts>
  <fonts count="21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</font>
    <font>
      <i/>
      <sz val="11"/>
      <name val="Times New Roman"/>
      <family val="1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name val="Arial"/>
      <family val="2"/>
    </font>
    <font>
      <b/>
      <i/>
      <u/>
      <sz val="9"/>
      <name val="Arial"/>
      <family val="2"/>
    </font>
    <font>
      <b/>
      <i/>
      <u/>
      <sz val="9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660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20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91" fillId="0" borderId="0"/>
    <xf numFmtId="166" fontId="191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" fillId="0" borderId="0"/>
    <xf numFmtId="0" fontId="13" fillId="0" borderId="0"/>
  </cellStyleXfs>
  <cellXfs count="350">
    <xf numFmtId="0" fontId="0" fillId="0" borderId="0" xfId="0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9" fillId="0" borderId="0" xfId="3507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/>
    <xf numFmtId="3" fontId="172" fillId="0" borderId="0" xfId="0" applyNumberFormat="1" applyFont="1" applyAlignment="1">
      <alignment horizontal="center" vertical="center"/>
    </xf>
    <xf numFmtId="0" fontId="170" fillId="0" borderId="0" xfId="0" applyFont="1"/>
    <xf numFmtId="3" fontId="173" fillId="0" borderId="0" xfId="0" applyNumberFormat="1" applyFont="1" applyAlignment="1">
      <alignment vertical="center"/>
    </xf>
    <xf numFmtId="0" fontId="172" fillId="0" borderId="0" xfId="3275" applyFont="1" applyAlignment="1">
      <alignment horizontal="left" vertical="center"/>
    </xf>
    <xf numFmtId="0" fontId="174" fillId="0" borderId="0" xfId="0" applyFont="1"/>
    <xf numFmtId="0" fontId="175" fillId="0" borderId="0" xfId="0" applyFont="1" applyAlignment="1">
      <alignment wrapText="1"/>
    </xf>
    <xf numFmtId="37" fontId="174" fillId="0" borderId="0" xfId="0" applyNumberFormat="1" applyFont="1"/>
    <xf numFmtId="0" fontId="170" fillId="0" borderId="0" xfId="0" applyFont="1" applyAlignment="1">
      <alignment wrapText="1"/>
    </xf>
    <xf numFmtId="37" fontId="173" fillId="0" borderId="0" xfId="0" applyNumberFormat="1" applyFont="1" applyAlignment="1">
      <alignment vertical="center"/>
    </xf>
    <xf numFmtId="0" fontId="172" fillId="0" borderId="0" xfId="3275" applyFont="1" applyAlignment="1">
      <alignment vertical="center"/>
    </xf>
    <xf numFmtId="0" fontId="171" fillId="0" borderId="0" xfId="0" applyFont="1"/>
    <xf numFmtId="0" fontId="177" fillId="0" borderId="0" xfId="3507" applyFont="1" applyAlignment="1">
      <alignment vertical="center"/>
    </xf>
    <xf numFmtId="37" fontId="177" fillId="0" borderId="0" xfId="3507" applyNumberFormat="1" applyFont="1" applyAlignment="1">
      <alignment vertical="center"/>
    </xf>
    <xf numFmtId="37" fontId="172" fillId="0" borderId="26" xfId="0" applyNumberFormat="1" applyFont="1" applyBorder="1" applyAlignment="1">
      <alignment vertical="center"/>
    </xf>
    <xf numFmtId="37" fontId="172" fillId="0" borderId="0" xfId="0" applyNumberFormat="1" applyFont="1" applyAlignment="1">
      <alignment vertical="center"/>
    </xf>
    <xf numFmtId="0" fontId="178" fillId="0" borderId="0" xfId="0" applyFont="1" applyAlignment="1">
      <alignment vertical="center"/>
    </xf>
    <xf numFmtId="0" fontId="179" fillId="0" borderId="0" xfId="0" applyFont="1"/>
    <xf numFmtId="0" fontId="180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/>
    <xf numFmtId="37" fontId="179" fillId="0" borderId="0" xfId="0" applyNumberFormat="1" applyFont="1"/>
    <xf numFmtId="37" fontId="174" fillId="59" borderId="0" xfId="0" applyNumberFormat="1" applyFont="1" applyFill="1"/>
    <xf numFmtId="0" fontId="176" fillId="0" borderId="0" xfId="0" applyFont="1" applyAlignment="1">
      <alignment horizontal="left" wrapText="1" indent="2"/>
    </xf>
    <xf numFmtId="37" fontId="172" fillId="0" borderId="16" xfId="0" applyNumberFormat="1" applyFont="1" applyBorder="1" applyAlignment="1">
      <alignment vertical="center"/>
    </xf>
    <xf numFmtId="37" fontId="172" fillId="0" borderId="15" xfId="0" applyNumberFormat="1" applyFont="1" applyBorder="1" applyAlignment="1">
      <alignment vertical="center"/>
    </xf>
    <xf numFmtId="0" fontId="170" fillId="0" borderId="0" xfId="0" applyFont="1" applyAlignment="1">
      <alignment vertical="top" wrapText="1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5" fillId="59" borderId="0" xfId="215" applyNumberFormat="1" applyFont="1" applyFill="1" applyBorder="1" applyAlignment="1" applyProtection="1">
      <alignment horizontal="right" wrapText="1"/>
    </xf>
    <xf numFmtId="0" fontId="170" fillId="0" borderId="16" xfId="0" applyFont="1" applyBorder="1" applyAlignment="1">
      <alignment wrapText="1"/>
    </xf>
    <xf numFmtId="0" fontId="170" fillId="0" borderId="0" xfId="6592" applyFont="1" applyAlignment="1">
      <alignment wrapText="1"/>
    </xf>
    <xf numFmtId="37" fontId="172" fillId="0" borderId="26" xfId="6592" applyNumberFormat="1" applyFont="1" applyBorder="1" applyAlignment="1">
      <alignment horizontal="right" vertical="center"/>
    </xf>
    <xf numFmtId="37" fontId="172" fillId="0" borderId="0" xfId="6592" applyNumberFormat="1" applyFont="1" applyAlignment="1">
      <alignment horizontal="right" vertical="center"/>
    </xf>
    <xf numFmtId="0" fontId="175" fillId="0" borderId="0" xfId="6592" applyFont="1" applyAlignment="1">
      <alignment wrapText="1"/>
    </xf>
    <xf numFmtId="37" fontId="174" fillId="0" borderId="0" xfId="6592" applyNumberFormat="1" applyFont="1" applyAlignment="1">
      <alignment horizontal="right"/>
    </xf>
    <xf numFmtId="37" fontId="179" fillId="0" borderId="16" xfId="6592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0" fontId="181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6" fillId="60" borderId="0" xfId="0" applyFont="1" applyFill="1" applyAlignment="1">
      <alignment horizontal="left" wrapText="1" indent="2"/>
    </xf>
    <xf numFmtId="37" fontId="179" fillId="61" borderId="26" xfId="0" applyNumberFormat="1" applyFont="1" applyFill="1" applyBorder="1" applyAlignment="1">
      <alignment horizontal="right"/>
    </xf>
    <xf numFmtId="37" fontId="179" fillId="61" borderId="0" xfId="0" applyNumberFormat="1" applyFont="1" applyFill="1" applyAlignment="1">
      <alignment horizontal="right"/>
    </xf>
    <xf numFmtId="37" fontId="167" fillId="61" borderId="0" xfId="215" applyNumberFormat="1" applyFont="1" applyFill="1" applyBorder="1" applyAlignment="1" applyProtection="1">
      <alignment horizontal="right" wrapText="1"/>
    </xf>
    <xf numFmtId="37" fontId="174" fillId="61" borderId="0" xfId="0" applyNumberFormat="1" applyFont="1" applyFill="1" applyAlignment="1">
      <alignment horizontal="right"/>
    </xf>
    <xf numFmtId="37" fontId="174" fillId="61" borderId="16" xfId="0" applyNumberFormat="1" applyFont="1" applyFill="1" applyBorder="1" applyAlignment="1">
      <alignment horizontal="right"/>
    </xf>
    <xf numFmtId="0" fontId="13" fillId="0" borderId="27" xfId="0" applyFont="1" applyBorder="1"/>
    <xf numFmtId="0" fontId="13" fillId="0" borderId="26" xfId="0" applyFont="1" applyBorder="1"/>
    <xf numFmtId="0" fontId="13" fillId="0" borderId="28" xfId="0" applyFont="1" applyBorder="1"/>
    <xf numFmtId="0" fontId="13" fillId="0" borderId="0" xfId="0" applyFont="1"/>
    <xf numFmtId="0" fontId="187" fillId="0" borderId="29" xfId="0" applyFont="1" applyBorder="1"/>
    <xf numFmtId="0" fontId="187" fillId="0" borderId="0" xfId="0" applyFont="1"/>
    <xf numFmtId="0" fontId="187" fillId="0" borderId="30" xfId="0" applyFont="1" applyBorder="1"/>
    <xf numFmtId="0" fontId="187" fillId="0" borderId="30" xfId="0" applyFont="1" applyBorder="1" applyAlignment="1">
      <alignment horizontal="right"/>
    </xf>
    <xf numFmtId="0" fontId="187" fillId="0" borderId="31" xfId="0" applyFont="1" applyBorder="1"/>
    <xf numFmtId="0" fontId="187" fillId="0" borderId="26" xfId="0" applyFont="1" applyBorder="1" applyAlignment="1">
      <alignment horizontal="right"/>
    </xf>
    <xf numFmtId="0" fontId="187" fillId="0" borderId="0" xfId="0" applyFont="1" applyAlignment="1">
      <alignment horizontal="center"/>
    </xf>
    <xf numFmtId="0" fontId="13" fillId="0" borderId="29" xfId="0" applyFont="1" applyBorder="1"/>
    <xf numFmtId="0" fontId="13" fillId="0" borderId="31" xfId="0" applyFont="1" applyBorder="1"/>
    <xf numFmtId="0" fontId="189" fillId="0" borderId="0" xfId="0" applyFont="1" applyAlignment="1">
      <alignment horizontal="center"/>
    </xf>
    <xf numFmtId="0" fontId="190" fillId="0" borderId="29" xfId="0" applyFont="1" applyBorder="1"/>
    <xf numFmtId="0" fontId="190" fillId="0" borderId="0" xfId="0" applyFont="1"/>
    <xf numFmtId="0" fontId="190" fillId="0" borderId="31" xfId="0" applyFont="1" applyBorder="1"/>
    <xf numFmtId="0" fontId="13" fillId="0" borderId="32" xfId="0" applyFont="1" applyBorder="1"/>
    <xf numFmtId="0" fontId="13" fillId="0" borderId="30" xfId="0" applyFont="1" applyBorder="1"/>
    <xf numFmtId="0" fontId="13" fillId="0" borderId="33" xfId="0" applyFont="1" applyBorder="1"/>
    <xf numFmtId="14" fontId="187" fillId="0" borderId="30" xfId="0" quotePrefix="1" applyNumberFormat="1" applyFont="1" applyBorder="1"/>
    <xf numFmtId="37" fontId="167" fillId="0" borderId="0" xfId="0" applyNumberFormat="1" applyFont="1"/>
    <xf numFmtId="0" fontId="191" fillId="0" borderId="0" xfId="6596"/>
    <xf numFmtId="0" fontId="195" fillId="0" borderId="0" xfId="3280" applyFont="1"/>
    <xf numFmtId="0" fontId="195" fillId="0" borderId="30" xfId="3280" applyFont="1" applyBorder="1"/>
    <xf numFmtId="3" fontId="195" fillId="0" borderId="30" xfId="3280" applyNumberFormat="1" applyFont="1" applyBorder="1"/>
    <xf numFmtId="0" fontId="195" fillId="0" borderId="27" xfId="3280" applyFont="1" applyBorder="1"/>
    <xf numFmtId="0" fontId="195" fillId="0" borderId="26" xfId="3280" applyFont="1" applyBorder="1"/>
    <xf numFmtId="3" fontId="195" fillId="0" borderId="26" xfId="3280" applyNumberFormat="1" applyFont="1" applyBorder="1"/>
    <xf numFmtId="0" fontId="195" fillId="0" borderId="28" xfId="3280" applyFont="1" applyBorder="1"/>
    <xf numFmtId="0" fontId="195" fillId="0" borderId="0" xfId="3280" applyFont="1" applyAlignment="1">
      <alignment vertical="center"/>
    </xf>
    <xf numFmtId="0" fontId="202" fillId="0" borderId="0" xfId="3280" applyFont="1"/>
    <xf numFmtId="0" fontId="202" fillId="0" borderId="29" xfId="3280" applyFont="1" applyBorder="1"/>
    <xf numFmtId="0" fontId="195" fillId="0" borderId="31" xfId="3280" applyFont="1" applyBorder="1"/>
    <xf numFmtId="0" fontId="196" fillId="0" borderId="0" xfId="3280" applyFont="1" applyAlignment="1">
      <alignment horizontal="left"/>
    </xf>
    <xf numFmtId="3" fontId="195" fillId="0" borderId="0" xfId="3280" applyNumberFormat="1" applyFont="1"/>
    <xf numFmtId="0" fontId="195" fillId="0" borderId="29" xfId="3280" applyFont="1" applyBorder="1"/>
    <xf numFmtId="0" fontId="203" fillId="0" borderId="0" xfId="3280" applyFont="1" applyAlignment="1">
      <alignment vertical="center"/>
    </xf>
    <xf numFmtId="0" fontId="195" fillId="0" borderId="0" xfId="3280" applyFont="1" applyAlignment="1">
      <alignment horizontal="right"/>
    </xf>
    <xf numFmtId="0" fontId="195" fillId="0" borderId="0" xfId="3280" applyFont="1" applyAlignment="1">
      <alignment horizontal="center"/>
    </xf>
    <xf numFmtId="0" fontId="204" fillId="0" borderId="29" xfId="3280" applyFont="1" applyBorder="1" applyAlignment="1">
      <alignment horizontal="center" vertical="center"/>
    </xf>
    <xf numFmtId="181" fontId="195" fillId="0" borderId="0" xfId="3280" applyNumberFormat="1" applyFont="1" applyAlignment="1">
      <alignment horizontal="center"/>
    </xf>
    <xf numFmtId="0" fontId="204" fillId="0" borderId="0" xfId="3280" applyFont="1" applyAlignment="1">
      <alignment horizontal="center" vertical="center"/>
    </xf>
    <xf numFmtId="0" fontId="204" fillId="0" borderId="31" xfId="3280" applyFont="1" applyBorder="1" applyAlignment="1">
      <alignment horizontal="center" vertical="center"/>
    </xf>
    <xf numFmtId="0" fontId="198" fillId="0" borderId="0" xfId="3280" applyFont="1" applyAlignment="1">
      <alignment horizontal="center" vertical="center"/>
    </xf>
    <xf numFmtId="0" fontId="198" fillId="0" borderId="0" xfId="3280" applyFont="1" applyAlignment="1">
      <alignment vertical="center"/>
    </xf>
    <xf numFmtId="0" fontId="205" fillId="0" borderId="0" xfId="3280" applyFont="1" applyAlignment="1">
      <alignment horizontal="center" vertical="center"/>
    </xf>
    <xf numFmtId="0" fontId="205" fillId="0" borderId="0" xfId="3280" applyFont="1" applyAlignment="1">
      <alignment horizontal="left" vertical="center"/>
    </xf>
    <xf numFmtId="0" fontId="199" fillId="0" borderId="0" xfId="3280" applyFont="1" applyAlignment="1">
      <alignment horizontal="center"/>
    </xf>
    <xf numFmtId="0" fontId="195" fillId="0" borderId="35" xfId="3280" applyFont="1" applyBorder="1" applyAlignment="1">
      <alignment horizontal="center"/>
    </xf>
    <xf numFmtId="0" fontId="195" fillId="0" borderId="38" xfId="3280" applyFont="1" applyBorder="1" applyAlignment="1">
      <alignment horizontal="center"/>
    </xf>
    <xf numFmtId="0" fontId="195" fillId="0" borderId="34" xfId="3280" applyFont="1" applyBorder="1" applyAlignment="1">
      <alignment horizontal="center"/>
    </xf>
    <xf numFmtId="0" fontId="195" fillId="0" borderId="34" xfId="3280" applyFont="1" applyBorder="1"/>
    <xf numFmtId="0" fontId="195" fillId="0" borderId="29" xfId="3280" applyFont="1" applyBorder="1" applyAlignment="1">
      <alignment vertical="center"/>
    </xf>
    <xf numFmtId="181" fontId="195" fillId="0" borderId="0" xfId="3280" applyNumberFormat="1" applyFont="1" applyAlignment="1">
      <alignment horizontal="center" vertical="center"/>
    </xf>
    <xf numFmtId="0" fontId="195" fillId="0" borderId="31" xfId="3280" applyFont="1" applyBorder="1" applyAlignment="1">
      <alignment vertical="center"/>
    </xf>
    <xf numFmtId="0" fontId="195" fillId="0" borderId="0" xfId="3280" applyFont="1" applyAlignment="1">
      <alignment horizontal="center" vertical="center"/>
    </xf>
    <xf numFmtId="3" fontId="195" fillId="0" borderId="0" xfId="3280" applyNumberFormat="1" applyFont="1" applyAlignment="1">
      <alignment vertical="center"/>
    </xf>
    <xf numFmtId="0" fontId="202" fillId="0" borderId="0" xfId="3280" applyFont="1" applyAlignment="1">
      <alignment horizontal="center"/>
    </xf>
    <xf numFmtId="0" fontId="199" fillId="0" borderId="0" xfId="3280" applyFont="1" applyAlignment="1">
      <alignment vertical="center"/>
    </xf>
    <xf numFmtId="0" fontId="195" fillId="0" borderId="0" xfId="3280" applyFont="1" applyAlignment="1">
      <alignment horizontal="left" vertical="center"/>
    </xf>
    <xf numFmtId="0" fontId="199" fillId="0" borderId="0" xfId="3280" applyFont="1" applyAlignment="1">
      <alignment horizontal="center" vertical="center"/>
    </xf>
    <xf numFmtId="3" fontId="202" fillId="0" borderId="30" xfId="3280" applyNumberFormat="1" applyFont="1" applyBorder="1"/>
    <xf numFmtId="3" fontId="202" fillId="0" borderId="15" xfId="3280" applyNumberFormat="1" applyFont="1" applyBorder="1"/>
    <xf numFmtId="0" fontId="205" fillId="0" borderId="0" xfId="3280" applyFont="1" applyAlignment="1">
      <alignment vertical="center"/>
    </xf>
    <xf numFmtId="3" fontId="202" fillId="0" borderId="0" xfId="3280" applyNumberFormat="1" applyFont="1"/>
    <xf numFmtId="0" fontId="195" fillId="0" borderId="30" xfId="3280" applyFont="1" applyBorder="1" applyAlignment="1">
      <alignment horizontal="center" vertical="center"/>
    </xf>
    <xf numFmtId="0" fontId="205" fillId="0" borderId="0" xfId="3280" applyFont="1" applyAlignment="1">
      <alignment horizontal="center"/>
    </xf>
    <xf numFmtId="0" fontId="205" fillId="0" borderId="0" xfId="3280" applyFont="1"/>
    <xf numFmtId="0" fontId="198" fillId="0" borderId="0" xfId="3280" applyFont="1" applyAlignment="1">
      <alignment horizontal="center"/>
    </xf>
    <xf numFmtId="0" fontId="198" fillId="0" borderId="0" xfId="3280" applyFont="1"/>
    <xf numFmtId="0" fontId="202" fillId="0" borderId="34" xfId="3280" applyFont="1" applyBorder="1" applyAlignment="1">
      <alignment horizontal="center"/>
    </xf>
    <xf numFmtId="0" fontId="202" fillId="0" borderId="34" xfId="3280" applyFont="1" applyBorder="1" applyAlignment="1">
      <alignment vertical="center"/>
    </xf>
    <xf numFmtId="0" fontId="198" fillId="0" borderId="30" xfId="3280" applyFont="1" applyBorder="1"/>
    <xf numFmtId="0" fontId="194" fillId="0" borderId="0" xfId="3280" applyFont="1"/>
    <xf numFmtId="0" fontId="195" fillId="0" borderId="0" xfId="3280" applyFont="1" applyAlignment="1">
      <alignment horizontal="left"/>
    </xf>
    <xf numFmtId="0" fontId="206" fillId="0" borderId="0" xfId="3280" applyFont="1" applyAlignment="1">
      <alignment horizontal="left"/>
    </xf>
    <xf numFmtId="0" fontId="206" fillId="0" borderId="30" xfId="3280" applyFont="1" applyBorder="1" applyAlignment="1">
      <alignment horizontal="left"/>
    </xf>
    <xf numFmtId="0" fontId="206" fillId="0" borderId="15" xfId="3280" applyFont="1" applyBorder="1" applyAlignment="1">
      <alignment horizontal="left"/>
    </xf>
    <xf numFmtId="0" fontId="206" fillId="0" borderId="36" xfId="3280" applyFont="1" applyBorder="1" applyAlignment="1">
      <alignment horizontal="left"/>
    </xf>
    <xf numFmtId="0" fontId="195" fillId="0" borderId="37" xfId="6596" applyFont="1" applyBorder="1"/>
    <xf numFmtId="0" fontId="195" fillId="0" borderId="15" xfId="6596" applyFont="1" applyBorder="1"/>
    <xf numFmtId="0" fontId="197" fillId="0" borderId="0" xfId="3280" applyFont="1"/>
    <xf numFmtId="0" fontId="198" fillId="0" borderId="34" xfId="3280" applyFont="1" applyBorder="1" applyAlignment="1">
      <alignment horizontal="center"/>
    </xf>
    <xf numFmtId="0" fontId="195" fillId="0" borderId="36" xfId="6596" applyFont="1" applyBorder="1"/>
    <xf numFmtId="0" fontId="195" fillId="0" borderId="37" xfId="3280" applyFont="1" applyBorder="1"/>
    <xf numFmtId="0" fontId="204" fillId="0" borderId="0" xfId="3280" applyFont="1" applyAlignment="1">
      <alignment vertical="center"/>
    </xf>
    <xf numFmtId="3" fontId="195" fillId="0" borderId="30" xfId="3280" applyNumberFormat="1" applyFont="1" applyBorder="1" applyAlignment="1">
      <alignment horizontal="center" vertical="center"/>
    </xf>
    <xf numFmtId="3" fontId="202" fillId="0" borderId="30" xfId="3280" applyNumberFormat="1" applyFont="1" applyBorder="1" applyAlignment="1">
      <alignment horizontal="right" vertical="center"/>
    </xf>
    <xf numFmtId="0" fontId="195" fillId="0" borderId="32" xfId="3280" applyFont="1" applyBorder="1"/>
    <xf numFmtId="0" fontId="195" fillId="0" borderId="30" xfId="3280" applyFont="1" applyBorder="1" applyAlignment="1">
      <alignment horizontal="center"/>
    </xf>
    <xf numFmtId="0" fontId="195" fillId="0" borderId="33" xfId="3280" applyFont="1" applyBorder="1"/>
    <xf numFmtId="181" fontId="195" fillId="0" borderId="26" xfId="3280" applyNumberFormat="1" applyFont="1" applyBorder="1" applyAlignment="1">
      <alignment horizontal="center"/>
    </xf>
    <xf numFmtId="0" fontId="206" fillId="0" borderId="26" xfId="3280" applyFont="1" applyBorder="1" applyAlignment="1">
      <alignment horizontal="left"/>
    </xf>
    <xf numFmtId="0" fontId="198" fillId="0" borderId="26" xfId="3280" applyFont="1" applyBorder="1" applyAlignment="1">
      <alignment vertical="center"/>
    </xf>
    <xf numFmtId="0" fontId="195" fillId="0" borderId="26" xfId="3280" applyFont="1" applyBorder="1" applyAlignment="1">
      <alignment horizontal="center"/>
    </xf>
    <xf numFmtId="0" fontId="198" fillId="0" borderId="26" xfId="3280" applyFont="1" applyBorder="1"/>
    <xf numFmtId="181" fontId="195" fillId="0" borderId="30" xfId="3280" applyNumberFormat="1" applyFont="1" applyBorder="1" applyAlignment="1">
      <alignment horizontal="center"/>
    </xf>
    <xf numFmtId="0" fontId="195" fillId="0" borderId="30" xfId="3280" applyFont="1" applyBorder="1" applyAlignment="1">
      <alignment horizontal="left"/>
    </xf>
    <xf numFmtId="0" fontId="198" fillId="0" borderId="30" xfId="3280" applyFont="1" applyBorder="1" applyAlignment="1">
      <alignment vertical="center"/>
    </xf>
    <xf numFmtId="0" fontId="195" fillId="0" borderId="26" xfId="3280" applyFont="1" applyBorder="1" applyAlignment="1">
      <alignment horizontal="center" vertical="center"/>
    </xf>
    <xf numFmtId="3" fontId="195" fillId="0" borderId="26" xfId="3280" applyNumberFormat="1" applyFont="1" applyBorder="1" applyAlignment="1">
      <alignment vertical="center"/>
    </xf>
    <xf numFmtId="0" fontId="195" fillId="0" borderId="32" xfId="3280" applyFont="1" applyBorder="1" applyAlignment="1">
      <alignment vertical="center"/>
    </xf>
    <xf numFmtId="181" fontId="195" fillId="0" borderId="30" xfId="3280" applyNumberFormat="1" applyFont="1" applyBorder="1" applyAlignment="1">
      <alignment horizontal="center" vertical="center"/>
    </xf>
    <xf numFmtId="0" fontId="195" fillId="0" borderId="30" xfId="3280" applyFont="1" applyBorder="1" applyAlignment="1">
      <alignment vertical="center"/>
    </xf>
    <xf numFmtId="0" fontId="195" fillId="0" borderId="33" xfId="3280" applyFont="1" applyBorder="1" applyAlignment="1">
      <alignment vertical="center"/>
    </xf>
    <xf numFmtId="3" fontId="195" fillId="0" borderId="30" xfId="3280" applyNumberFormat="1" applyFont="1" applyBorder="1" applyAlignment="1">
      <alignment vertical="center"/>
    </xf>
    <xf numFmtId="0" fontId="204" fillId="0" borderId="32" xfId="3280" applyFont="1" applyBorder="1" applyAlignment="1">
      <alignment horizontal="center" vertical="center"/>
    </xf>
    <xf numFmtId="0" fontId="204" fillId="0" borderId="30" xfId="3280" applyFont="1" applyBorder="1" applyAlignment="1">
      <alignment horizontal="center" vertical="center"/>
    </xf>
    <xf numFmtId="0" fontId="204" fillId="0" borderId="33" xfId="3280" applyFont="1" applyBorder="1" applyAlignment="1">
      <alignment horizontal="center" vertical="center"/>
    </xf>
    <xf numFmtId="3" fontId="202" fillId="0" borderId="0" xfId="3280" applyNumberFormat="1" applyFont="1" applyAlignment="1">
      <alignment horizontal="right" vertical="center"/>
    </xf>
    <xf numFmtId="0" fontId="203" fillId="0" borderId="39" xfId="3280" applyFont="1" applyBorder="1"/>
    <xf numFmtId="3" fontId="202" fillId="0" borderId="15" xfId="3280" applyNumberFormat="1" applyFont="1" applyBorder="1" applyAlignment="1">
      <alignment horizontal="right" vertical="center"/>
    </xf>
    <xf numFmtId="0" fontId="205" fillId="0" borderId="30" xfId="3280" applyFont="1" applyBorder="1" applyAlignment="1">
      <alignment horizontal="center" vertical="center"/>
    </xf>
    <xf numFmtId="0" fontId="205" fillId="0" borderId="30" xfId="3280" applyFont="1" applyBorder="1" applyAlignment="1">
      <alignment horizontal="left" vertical="center"/>
    </xf>
    <xf numFmtId="0" fontId="205" fillId="0" borderId="26" xfId="3280" applyFont="1" applyBorder="1" applyAlignment="1">
      <alignment horizontal="center" vertical="center"/>
    </xf>
    <xf numFmtId="0" fontId="205" fillId="0" borderId="26" xfId="3280" applyFont="1" applyBorder="1" applyAlignment="1">
      <alignment horizontal="left" vertical="center"/>
    </xf>
    <xf numFmtId="0" fontId="195" fillId="0" borderId="34" xfId="3280" applyFont="1" applyBorder="1" applyAlignment="1">
      <alignment horizontal="center" vertical="center"/>
    </xf>
    <xf numFmtId="0" fontId="203" fillId="0" borderId="0" xfId="3280" applyFont="1" applyAlignment="1">
      <alignment horizontal="left" vertical="center"/>
    </xf>
    <xf numFmtId="0" fontId="201" fillId="0" borderId="0" xfId="3280" applyFont="1"/>
    <xf numFmtId="38" fontId="174" fillId="0" borderId="0" xfId="0" applyNumberFormat="1" applyFont="1"/>
    <xf numFmtId="0" fontId="176" fillId="0" borderId="0" xfId="0" applyFont="1" applyAlignment="1">
      <alignment wrapText="1"/>
    </xf>
    <xf numFmtId="0" fontId="175" fillId="0" borderId="0" xfId="0" applyFont="1" applyAlignment="1">
      <alignment horizontal="left" wrapText="1" indent="2"/>
    </xf>
    <xf numFmtId="0" fontId="175" fillId="0" borderId="0" xfId="0" applyFont="1" applyAlignment="1">
      <alignment horizontal="left" indent="2"/>
    </xf>
    <xf numFmtId="0" fontId="170" fillId="0" borderId="0" xfId="3275" applyFont="1" applyAlignment="1">
      <alignment vertical="top" wrapText="1"/>
    </xf>
    <xf numFmtId="37" fontId="179" fillId="0" borderId="15" xfId="0" applyNumberFormat="1" applyFont="1" applyBorder="1"/>
    <xf numFmtId="0" fontId="175" fillId="0" borderId="0" xfId="0" applyFont="1" applyAlignment="1">
      <alignment horizontal="left" wrapText="1"/>
    </xf>
    <xf numFmtId="0" fontId="170" fillId="0" borderId="0" xfId="0" applyFont="1" applyAlignment="1">
      <alignment horizontal="left" wrapText="1"/>
    </xf>
    <xf numFmtId="37" fontId="179" fillId="0" borderId="16" xfId="0" applyNumberFormat="1" applyFont="1" applyBorder="1"/>
    <xf numFmtId="168" fontId="177" fillId="0" borderId="0" xfId="3507" applyNumberFormat="1" applyFont="1" applyAlignment="1">
      <alignment vertical="center"/>
    </xf>
    <xf numFmtId="1" fontId="177" fillId="0" borderId="0" xfId="3507" applyNumberFormat="1" applyFont="1" applyAlignment="1">
      <alignment vertical="center"/>
    </xf>
    <xf numFmtId="168" fontId="167" fillId="0" borderId="0" xfId="0" applyNumberFormat="1" applyFont="1"/>
    <xf numFmtId="0" fontId="198" fillId="0" borderId="26" xfId="3280" applyFont="1" applyBorder="1" applyAlignment="1">
      <alignment horizontal="center" vertical="center"/>
    </xf>
    <xf numFmtId="0" fontId="198" fillId="0" borderId="26" xfId="3280" applyFont="1" applyBorder="1" applyAlignment="1">
      <alignment horizontal="left"/>
    </xf>
    <xf numFmtId="0" fontId="198" fillId="0" borderId="0" xfId="3280" applyFont="1" applyAlignment="1">
      <alignment horizontal="left"/>
    </xf>
    <xf numFmtId="0" fontId="198" fillId="0" borderId="0" xfId="6596" applyFont="1" applyAlignment="1">
      <alignment vertical="center"/>
    </xf>
    <xf numFmtId="0" fontId="167" fillId="0" borderId="0" xfId="0" applyFont="1" applyAlignment="1">
      <alignment horizontal="center"/>
    </xf>
    <xf numFmtId="37" fontId="186" fillId="0" borderId="0" xfId="0" applyNumberFormat="1" applyFont="1"/>
    <xf numFmtId="37" fontId="208" fillId="0" borderId="0" xfId="0" applyNumberFormat="1" applyFont="1"/>
    <xf numFmtId="0" fontId="209" fillId="0" borderId="0" xfId="3280" applyFont="1"/>
    <xf numFmtId="3" fontId="209" fillId="0" borderId="34" xfId="3280" applyNumberFormat="1" applyFont="1" applyBorder="1"/>
    <xf numFmtId="3" fontId="209" fillId="0" borderId="34" xfId="3280" applyNumberFormat="1" applyFont="1" applyBorder="1" applyAlignment="1">
      <alignment vertical="center"/>
    </xf>
    <xf numFmtId="3" fontId="167" fillId="0" borderId="0" xfId="0" applyNumberFormat="1" applyFont="1"/>
    <xf numFmtId="0" fontId="208" fillId="0" borderId="0" xfId="0" applyFont="1"/>
    <xf numFmtId="3" fontId="211" fillId="0" borderId="0" xfId="0" applyNumberFormat="1" applyFont="1" applyAlignment="1">
      <alignment horizontal="center" vertical="center"/>
    </xf>
    <xf numFmtId="38" fontId="208" fillId="0" borderId="0" xfId="0" applyNumberFormat="1" applyFont="1"/>
    <xf numFmtId="37" fontId="211" fillId="0" borderId="0" xfId="0" applyNumberFormat="1" applyFont="1"/>
    <xf numFmtId="37" fontId="211" fillId="59" borderId="0" xfId="0" applyNumberFormat="1" applyFont="1" applyFill="1"/>
    <xf numFmtId="1" fontId="212" fillId="0" borderId="0" xfId="3507" applyNumberFormat="1" applyFont="1" applyAlignment="1">
      <alignment vertical="center"/>
    </xf>
    <xf numFmtId="37" fontId="169" fillId="0" borderId="0" xfId="0" applyNumberFormat="1" applyFont="1"/>
    <xf numFmtId="37" fontId="168" fillId="0" borderId="26" xfId="0" applyNumberFormat="1" applyFont="1" applyBorder="1"/>
    <xf numFmtId="37" fontId="168" fillId="0" borderId="15" xfId="0" applyNumberFormat="1" applyFont="1" applyBorder="1"/>
    <xf numFmtId="37" fontId="168" fillId="0" borderId="16" xfId="0" applyNumberFormat="1" applyFont="1" applyBorder="1"/>
    <xf numFmtId="0" fontId="169" fillId="0" borderId="0" xfId="0" applyFont="1"/>
    <xf numFmtId="168" fontId="192" fillId="0" borderId="0" xfId="3507" applyNumberFormat="1" applyFont="1" applyAlignment="1">
      <alignment vertical="center"/>
    </xf>
    <xf numFmtId="0" fontId="174" fillId="0" borderId="0" xfId="6592" applyFont="1"/>
    <xf numFmtId="0" fontId="180" fillId="0" borderId="0" xfId="6592" applyFont="1"/>
    <xf numFmtId="0" fontId="170" fillId="0" borderId="0" xfId="6592" applyFont="1" applyAlignment="1">
      <alignment horizontal="center" wrapText="1"/>
    </xf>
    <xf numFmtId="0" fontId="184" fillId="0" borderId="0" xfId="6592" applyFont="1" applyAlignment="1">
      <alignment vertical="center"/>
    </xf>
    <xf numFmtId="0" fontId="182" fillId="0" borderId="0" xfId="6592" applyFont="1" applyAlignment="1">
      <alignment vertical="center"/>
    </xf>
    <xf numFmtId="37" fontId="175" fillId="0" borderId="0" xfId="6593" applyNumberFormat="1" applyFont="1" applyFill="1" applyBorder="1" applyAlignment="1">
      <alignment horizontal="right"/>
    </xf>
    <xf numFmtId="37" fontId="170" fillId="0" borderId="26" xfId="6593" applyNumberFormat="1" applyFont="1" applyFill="1" applyBorder="1" applyAlignment="1">
      <alignment horizontal="right"/>
    </xf>
    <xf numFmtId="0" fontId="184" fillId="0" borderId="0" xfId="6592" applyFont="1" applyAlignment="1">
      <alignment vertical="top" wrapText="1"/>
    </xf>
    <xf numFmtId="0" fontId="182" fillId="0" borderId="0" xfId="6592" applyFont="1" applyAlignment="1">
      <alignment vertical="top" wrapText="1"/>
    </xf>
    <xf numFmtId="37" fontId="179" fillId="0" borderId="26" xfId="6592" applyNumberFormat="1" applyFont="1" applyBorder="1" applyAlignment="1">
      <alignment horizontal="right"/>
    </xf>
    <xf numFmtId="0" fontId="182" fillId="0" borderId="0" xfId="6592" applyFont="1" applyAlignment="1">
      <alignment vertical="top"/>
    </xf>
    <xf numFmtId="37" fontId="175" fillId="0" borderId="0" xfId="6593" applyNumberFormat="1" applyFont="1" applyFill="1" applyBorder="1" applyAlignment="1" applyProtection="1">
      <alignment horizontal="right" wrapText="1"/>
    </xf>
    <xf numFmtId="37" fontId="174" fillId="0" borderId="0" xfId="6592" applyNumberFormat="1" applyFont="1"/>
    <xf numFmtId="3" fontId="187" fillId="0" borderId="30" xfId="3280" applyNumberFormat="1" applyFont="1" applyBorder="1"/>
    <xf numFmtId="0" fontId="187" fillId="0" borderId="0" xfId="3280" applyFont="1" applyAlignment="1">
      <alignment horizontal="center" vertical="center"/>
    </xf>
    <xf numFmtId="3" fontId="213" fillId="0" borderId="0" xfId="3280" applyNumberFormat="1" applyFont="1"/>
    <xf numFmtId="0" fontId="187" fillId="0" borderId="0" xfId="3280" applyFont="1"/>
    <xf numFmtId="0" fontId="187" fillId="0" borderId="35" xfId="3280" applyFont="1" applyBorder="1" applyAlignment="1">
      <alignment horizontal="center"/>
    </xf>
    <xf numFmtId="0" fontId="187" fillId="0" borderId="38" xfId="3280" applyFont="1" applyBorder="1" applyAlignment="1">
      <alignment horizontal="center"/>
    </xf>
    <xf numFmtId="3" fontId="187" fillId="0" borderId="34" xfId="3280" applyNumberFormat="1" applyFont="1" applyBorder="1"/>
    <xf numFmtId="3" fontId="213" fillId="0" borderId="34" xfId="3280" applyNumberFormat="1" applyFont="1" applyBorder="1" applyAlignment="1">
      <alignment vertical="center"/>
    </xf>
    <xf numFmtId="3" fontId="187" fillId="0" borderId="0" xfId="3280" applyNumberFormat="1" applyFont="1" applyAlignment="1">
      <alignment horizontal="right" vertical="center"/>
    </xf>
    <xf numFmtId="3" fontId="187" fillId="0" borderId="30" xfId="3280" applyNumberFormat="1" applyFont="1" applyBorder="1" applyAlignment="1">
      <alignment horizontal="right"/>
    </xf>
    <xf numFmtId="3" fontId="187" fillId="0" borderId="15" xfId="3280" applyNumberFormat="1" applyFont="1" applyBorder="1" applyAlignment="1">
      <alignment horizontal="right"/>
    </xf>
    <xf numFmtId="0" fontId="187" fillId="0" borderId="0" xfId="3280" applyFont="1" applyAlignment="1">
      <alignment horizontal="right" vertical="center"/>
    </xf>
    <xf numFmtId="0" fontId="187" fillId="0" borderId="30" xfId="3280" applyFont="1" applyBorder="1" applyAlignment="1">
      <alignment horizontal="right" vertical="center"/>
    </xf>
    <xf numFmtId="3" fontId="213" fillId="0" borderId="0" xfId="3280" applyNumberFormat="1" applyFont="1" applyAlignment="1">
      <alignment horizontal="right" vertical="center"/>
    </xf>
    <xf numFmtId="3" fontId="187" fillId="0" borderId="0" xfId="3280" applyNumberFormat="1" applyFont="1"/>
    <xf numFmtId="182" fontId="213" fillId="0" borderId="30" xfId="6597" applyNumberFormat="1" applyFont="1" applyBorder="1" applyAlignment="1">
      <alignment horizontal="right" wrapText="1"/>
    </xf>
    <xf numFmtId="182" fontId="187" fillId="0" borderId="30" xfId="6597" applyNumberFormat="1" applyFont="1" applyBorder="1" applyAlignment="1">
      <alignment horizontal="right" wrapText="1"/>
    </xf>
    <xf numFmtId="0" fontId="213" fillId="0" borderId="30" xfId="3280" applyFont="1" applyBorder="1"/>
    <xf numFmtId="3" fontId="213" fillId="0" borderId="30" xfId="3280" applyNumberFormat="1" applyFont="1" applyBorder="1"/>
    <xf numFmtId="182" fontId="187" fillId="0" borderId="30" xfId="6597" applyNumberFormat="1" applyFont="1" applyBorder="1" applyAlignment="1">
      <alignment wrapText="1"/>
    </xf>
    <xf numFmtId="3" fontId="187" fillId="0" borderId="30" xfId="6600" applyNumberFormat="1" applyFont="1" applyBorder="1" applyAlignment="1">
      <alignment horizontal="right"/>
    </xf>
    <xf numFmtId="0" fontId="213" fillId="0" borderId="15" xfId="3280" applyFont="1" applyBorder="1" applyAlignment="1">
      <alignment horizontal="right"/>
    </xf>
    <xf numFmtId="0" fontId="213" fillId="0" borderId="30" xfId="3280" applyFont="1" applyBorder="1" applyAlignment="1">
      <alignment horizontal="right"/>
    </xf>
    <xf numFmtId="3" fontId="213" fillId="0" borderId="30" xfId="3280" applyNumberFormat="1" applyFont="1" applyBorder="1" applyAlignment="1">
      <alignment horizontal="right"/>
    </xf>
    <xf numFmtId="182" fontId="213" fillId="0" borderId="0" xfId="6597" applyNumberFormat="1" applyFont="1" applyBorder="1" applyAlignment="1">
      <alignment horizontal="right" wrapText="1"/>
    </xf>
    <xf numFmtId="3" fontId="213" fillId="0" borderId="30" xfId="3280" applyNumberFormat="1" applyFont="1" applyBorder="1" applyAlignment="1">
      <alignment horizontal="right" vertical="center"/>
    </xf>
    <xf numFmtId="182" fontId="0" fillId="0" borderId="0" xfId="0" applyNumberFormat="1"/>
    <xf numFmtId="3" fontId="187" fillId="0" borderId="34" xfId="6596" applyNumberFormat="1" applyFont="1" applyBorder="1"/>
    <xf numFmtId="0" fontId="214" fillId="0" borderId="34" xfId="3280" applyFont="1" applyBorder="1" applyAlignment="1">
      <alignment horizontal="left"/>
    </xf>
    <xf numFmtId="0" fontId="215" fillId="0" borderId="0" xfId="3280" applyFont="1" applyAlignment="1">
      <alignment horizontal="left"/>
    </xf>
    <xf numFmtId="3" fontId="187" fillId="0" borderId="30" xfId="3280" applyNumberFormat="1" applyFont="1" applyBorder="1" applyAlignment="1">
      <alignment horizontal="right" vertical="center"/>
    </xf>
    <xf numFmtId="37" fontId="0" fillId="0" borderId="0" xfId="0" applyNumberFormat="1"/>
    <xf numFmtId="3" fontId="0" fillId="0" borderId="0" xfId="0" applyNumberFormat="1"/>
    <xf numFmtId="0" fontId="187" fillId="0" borderId="30" xfId="0" applyFont="1" applyFill="1" applyBorder="1"/>
    <xf numFmtId="0" fontId="187" fillId="0" borderId="0" xfId="0" applyFont="1" applyFill="1" applyAlignment="1">
      <alignment horizontal="center"/>
    </xf>
    <xf numFmtId="0" fontId="187" fillId="0" borderId="0" xfId="0" applyFont="1" applyFill="1"/>
    <xf numFmtId="0" fontId="187" fillId="0" borderId="15" xfId="0" applyFont="1" applyFill="1" applyBorder="1"/>
    <xf numFmtId="0" fontId="195" fillId="0" borderId="26" xfId="3280" applyFont="1" applyBorder="1" applyAlignment="1">
      <alignment horizontal="center" vertical="center"/>
    </xf>
    <xf numFmtId="0" fontId="195" fillId="0" borderId="30" xfId="3280" applyFont="1" applyBorder="1" applyAlignment="1">
      <alignment horizontal="center" vertical="center"/>
    </xf>
    <xf numFmtId="0" fontId="187" fillId="0" borderId="30" xfId="0" applyFont="1" applyFill="1" applyBorder="1" applyAlignment="1">
      <alignment horizontal="left"/>
    </xf>
    <xf numFmtId="0" fontId="187" fillId="0" borderId="15" xfId="0" applyFont="1" applyBorder="1"/>
    <xf numFmtId="181" fontId="195" fillId="0" borderId="0" xfId="3280" applyNumberFormat="1" applyFont="1" applyBorder="1" applyAlignment="1">
      <alignment horizontal="center"/>
    </xf>
    <xf numFmtId="0" fontId="195" fillId="0" borderId="0" xfId="3280" applyFont="1" applyBorder="1"/>
    <xf numFmtId="0" fontId="205" fillId="0" borderId="0" xfId="3280" applyFont="1" applyBorder="1" applyAlignment="1">
      <alignment horizontal="center" vertical="center"/>
    </xf>
    <xf numFmtId="0" fontId="205" fillId="0" borderId="0" xfId="3280" applyFont="1" applyBorder="1" applyAlignment="1">
      <alignment horizontal="left" vertical="center"/>
    </xf>
    <xf numFmtId="0" fontId="198" fillId="0" borderId="0" xfId="3280" applyFont="1" applyBorder="1" applyAlignment="1">
      <alignment vertical="center"/>
    </xf>
    <xf numFmtId="0" fontId="195" fillId="0" borderId="0" xfId="3280" applyFont="1" applyBorder="1" applyAlignment="1">
      <alignment horizontal="center"/>
    </xf>
    <xf numFmtId="0" fontId="198" fillId="0" borderId="0" xfId="3280" applyFont="1" applyBorder="1"/>
    <xf numFmtId="0" fontId="195" fillId="0" borderId="0" xfId="3280" applyFont="1" applyBorder="1" applyAlignment="1">
      <alignment horizontal="center" vertical="center"/>
    </xf>
    <xf numFmtId="0" fontId="198" fillId="0" borderId="0" xfId="3280" applyFont="1" applyBorder="1" applyAlignment="1">
      <alignment horizontal="center"/>
    </xf>
    <xf numFmtId="0" fontId="199" fillId="0" borderId="0" xfId="3280" applyFont="1" applyBorder="1" applyAlignment="1">
      <alignment vertical="center"/>
    </xf>
    <xf numFmtId="0" fontId="213" fillId="0" borderId="0" xfId="3280" applyFont="1" applyBorder="1"/>
    <xf numFmtId="0" fontId="199" fillId="0" borderId="0" xfId="3280" applyFont="1" applyBorder="1" applyAlignment="1">
      <alignment horizontal="center" vertical="center"/>
    </xf>
    <xf numFmtId="37" fontId="213" fillId="0" borderId="0" xfId="3280" applyNumberFormat="1" applyFont="1" applyBorder="1"/>
    <xf numFmtId="3" fontId="213" fillId="0" borderId="0" xfId="3280" applyNumberFormat="1" applyFont="1" applyBorder="1"/>
    <xf numFmtId="3" fontId="210" fillId="0" borderId="0" xfId="3280" applyNumberFormat="1" applyFont="1" applyBorder="1"/>
    <xf numFmtId="0" fontId="193" fillId="0" borderId="0" xfId="3280" applyFont="1" applyBorder="1"/>
    <xf numFmtId="0" fontId="210" fillId="0" borderId="0" xfId="3280" applyFont="1" applyBorder="1"/>
    <xf numFmtId="0" fontId="200" fillId="0" borderId="0" xfId="6596" applyFont="1" applyBorder="1"/>
    <xf numFmtId="0" fontId="195" fillId="0" borderId="0" xfId="3280" applyFont="1" applyBorder="1" applyAlignment="1">
      <alignment vertical="center"/>
    </xf>
    <xf numFmtId="1" fontId="187" fillId="0" borderId="0" xfId="3280" applyNumberFormat="1" applyFont="1" applyBorder="1" applyAlignment="1">
      <alignment horizontal="right"/>
    </xf>
    <xf numFmtId="3" fontId="187" fillId="0" borderId="0" xfId="3280" applyNumberFormat="1" applyFont="1" applyBorder="1" applyAlignment="1">
      <alignment horizontal="right"/>
    </xf>
    <xf numFmtId="0" fontId="195" fillId="0" borderId="0" xfId="3280" applyFont="1" applyBorder="1" applyAlignment="1">
      <alignment horizontal="left" vertical="center"/>
    </xf>
    <xf numFmtId="0" fontId="200" fillId="0" borderId="0" xfId="3280" applyFont="1" applyBorder="1" applyAlignment="1">
      <alignment horizontal="left" vertical="center"/>
    </xf>
    <xf numFmtId="0" fontId="198" fillId="0" borderId="0" xfId="3280" applyFont="1" applyBorder="1" applyAlignment="1">
      <alignment horizontal="center" vertical="center"/>
    </xf>
    <xf numFmtId="0" fontId="198" fillId="0" borderId="0" xfId="3280" applyFont="1" applyBorder="1" applyAlignment="1">
      <alignment horizontal="left" vertical="center"/>
    </xf>
    <xf numFmtId="37" fontId="195" fillId="0" borderId="0" xfId="3280" applyNumberFormat="1" applyFont="1" applyBorder="1"/>
    <xf numFmtId="0" fontId="198" fillId="0" borderId="0" xfId="3280" applyFont="1" applyBorder="1" applyAlignment="1">
      <alignment horizontal="right"/>
    </xf>
    <xf numFmtId="0" fontId="195" fillId="0" borderId="0" xfId="3280" applyFont="1" applyBorder="1" applyAlignment="1">
      <alignment horizontal="left"/>
    </xf>
    <xf numFmtId="0" fontId="206" fillId="0" borderId="0" xfId="3280" applyFont="1" applyBorder="1" applyAlignment="1">
      <alignment horizontal="left"/>
    </xf>
    <xf numFmtId="0" fontId="191" fillId="0" borderId="0" xfId="6596" applyBorder="1"/>
    <xf numFmtId="0" fontId="0" fillId="0" borderId="0" xfId="0" applyBorder="1"/>
    <xf numFmtId="0" fontId="199" fillId="0" borderId="26" xfId="3280" applyFont="1" applyBorder="1" applyAlignment="1">
      <alignment horizontal="center" vertical="center"/>
    </xf>
    <xf numFmtId="0" fontId="199" fillId="0" borderId="26" xfId="3280" applyFont="1" applyBorder="1" applyAlignment="1">
      <alignment vertical="center"/>
    </xf>
    <xf numFmtId="182" fontId="213" fillId="0" borderId="15" xfId="6597" applyNumberFormat="1" applyFont="1" applyBorder="1" applyAlignment="1">
      <alignment horizontal="right" wrapText="1"/>
    </xf>
    <xf numFmtId="0" fontId="194" fillId="0" borderId="0" xfId="3280" applyFont="1" applyBorder="1"/>
    <xf numFmtId="0" fontId="205" fillId="0" borderId="0" xfId="3280" applyFont="1" applyBorder="1" applyAlignment="1">
      <alignment vertical="center"/>
    </xf>
    <xf numFmtId="0" fontId="195" fillId="0" borderId="27" xfId="3280" applyFont="1" applyBorder="1" applyAlignment="1">
      <alignment vertical="center"/>
    </xf>
    <xf numFmtId="181" fontId="195" fillId="0" borderId="26" xfId="3280" applyNumberFormat="1" applyFont="1" applyBorder="1" applyAlignment="1">
      <alignment horizontal="center" vertical="center"/>
    </xf>
    <xf numFmtId="0" fontId="195" fillId="0" borderId="26" xfId="3280" applyFont="1" applyBorder="1" applyAlignment="1">
      <alignment vertical="center"/>
    </xf>
    <xf numFmtId="3" fontId="207" fillId="0" borderId="26" xfId="3280" applyNumberFormat="1" applyFont="1" applyBorder="1" applyAlignment="1">
      <alignment vertical="center"/>
    </xf>
    <xf numFmtId="3" fontId="202" fillId="0" borderId="26" xfId="3280" applyNumberFormat="1" applyFont="1" applyBorder="1" applyAlignment="1">
      <alignment vertical="center"/>
    </xf>
    <xf numFmtId="3" fontId="202" fillId="0" borderId="15" xfId="3280" applyNumberFormat="1" applyFont="1" applyBorder="1" applyAlignment="1">
      <alignment vertical="center"/>
    </xf>
    <xf numFmtId="0" fontId="195" fillId="0" borderId="28" xfId="3280" applyFont="1" applyBorder="1" applyAlignment="1">
      <alignment vertical="center"/>
    </xf>
    <xf numFmtId="0" fontId="213" fillId="0" borderId="0" xfId="3280" applyFont="1" applyBorder="1" applyAlignment="1">
      <alignment horizontal="right"/>
    </xf>
    <xf numFmtId="0" fontId="205" fillId="0" borderId="0" xfId="3280" applyFont="1" applyBorder="1" applyAlignment="1">
      <alignment horizontal="center"/>
    </xf>
    <xf numFmtId="0" fontId="205" fillId="0" borderId="0" xfId="3280" applyFont="1" applyBorder="1"/>
    <xf numFmtId="182" fontId="213" fillId="0" borderId="0" xfId="3280" applyNumberFormat="1" applyFont="1" applyBorder="1" applyAlignment="1"/>
    <xf numFmtId="0" fontId="187" fillId="0" borderId="0" xfId="3280" applyFont="1" applyBorder="1" applyAlignment="1">
      <alignment horizontal="right"/>
    </xf>
    <xf numFmtId="0" fontId="187" fillId="0" borderId="15" xfId="0" applyFont="1" applyBorder="1" applyAlignment="1">
      <alignment horizontal="center"/>
    </xf>
    <xf numFmtId="21" fontId="187" fillId="0" borderId="0" xfId="0" applyNumberFormat="1" applyFont="1" applyAlignment="1">
      <alignment horizontal="center"/>
    </xf>
    <xf numFmtId="0" fontId="187" fillId="0" borderId="0" xfId="0" applyFont="1" applyAlignment="1">
      <alignment horizontal="center"/>
    </xf>
    <xf numFmtId="46" fontId="187" fillId="0" borderId="0" xfId="0" applyNumberFormat="1" applyFont="1" applyAlignment="1">
      <alignment horizontal="center"/>
    </xf>
    <xf numFmtId="0" fontId="188" fillId="0" borderId="29" xfId="0" applyFont="1" applyBorder="1" applyAlignment="1">
      <alignment horizontal="center"/>
    </xf>
    <xf numFmtId="0" fontId="188" fillId="0" borderId="0" xfId="0" applyFont="1" applyAlignment="1">
      <alignment horizontal="center"/>
    </xf>
    <xf numFmtId="0" fontId="188" fillId="0" borderId="31" xfId="0" applyFont="1" applyBorder="1" applyAlignment="1">
      <alignment horizontal="center"/>
    </xf>
    <xf numFmtId="0" fontId="187" fillId="0" borderId="30" xfId="0" applyFont="1" applyBorder="1" applyAlignment="1">
      <alignment horizontal="center"/>
    </xf>
    <xf numFmtId="0" fontId="169" fillId="0" borderId="0" xfId="3507" applyFont="1" applyAlignment="1">
      <alignment horizontal="left" vertical="center" wrapText="1"/>
    </xf>
    <xf numFmtId="0" fontId="171" fillId="0" borderId="0" xfId="0" applyFont="1" applyAlignment="1">
      <alignment horizontal="left"/>
    </xf>
    <xf numFmtId="0" fontId="195" fillId="0" borderId="37" xfId="3280" applyFont="1" applyBorder="1" applyAlignment="1">
      <alignment horizontal="left"/>
    </xf>
    <xf numFmtId="0" fontId="195" fillId="0" borderId="15" xfId="3280" applyFont="1" applyBorder="1" applyAlignment="1">
      <alignment horizontal="left"/>
    </xf>
    <xf numFmtId="0" fontId="195" fillId="0" borderId="36" xfId="3280" applyFont="1" applyBorder="1" applyAlignment="1">
      <alignment horizontal="left"/>
    </xf>
    <xf numFmtId="0" fontId="204" fillId="0" borderId="29" xfId="3280" applyFont="1" applyBorder="1" applyAlignment="1">
      <alignment horizontal="center" vertical="center"/>
    </xf>
    <xf numFmtId="0" fontId="204" fillId="0" borderId="0" xfId="3280" applyFont="1" applyAlignment="1">
      <alignment horizontal="center" vertical="center"/>
    </xf>
    <xf numFmtId="0" fontId="204" fillId="0" borderId="31" xfId="3280" applyFont="1" applyBorder="1" applyAlignment="1">
      <alignment horizontal="center" vertical="center"/>
    </xf>
    <xf numFmtId="0" fontId="203" fillId="0" borderId="26" xfId="3280" applyFont="1" applyBorder="1" applyAlignment="1">
      <alignment horizontal="left"/>
    </xf>
    <xf numFmtId="0" fontId="195" fillId="0" borderId="34" xfId="3280" applyFont="1" applyBorder="1" applyAlignment="1">
      <alignment horizontal="center" vertical="center"/>
    </xf>
    <xf numFmtId="0" fontId="195" fillId="0" borderId="37" xfId="3280" applyFont="1" applyBorder="1" applyAlignment="1">
      <alignment horizontal="center" vertical="center"/>
    </xf>
    <xf numFmtId="0" fontId="195" fillId="0" borderId="15" xfId="3280" applyFont="1" applyBorder="1" applyAlignment="1">
      <alignment horizontal="center" vertical="center"/>
    </xf>
    <xf numFmtId="0" fontId="195" fillId="0" borderId="36" xfId="3280" applyFont="1" applyBorder="1" applyAlignment="1">
      <alignment horizontal="center" vertical="center"/>
    </xf>
    <xf numFmtId="0" fontId="195" fillId="0" borderId="15" xfId="3280" applyFont="1" applyBorder="1" applyAlignment="1">
      <alignment horizontal="center"/>
    </xf>
    <xf numFmtId="0" fontId="195" fillId="0" borderId="36" xfId="3280" applyFont="1" applyBorder="1" applyAlignment="1">
      <alignment horizontal="center"/>
    </xf>
    <xf numFmtId="0" fontId="195" fillId="0" borderId="37" xfId="3280" applyFont="1" applyBorder="1" applyAlignment="1">
      <alignment horizontal="center"/>
    </xf>
    <xf numFmtId="0" fontId="195" fillId="0" borderId="27" xfId="3280" applyFont="1" applyBorder="1" applyAlignment="1">
      <alignment horizontal="center" vertical="center"/>
    </xf>
    <xf numFmtId="0" fontId="195" fillId="0" borderId="26" xfId="3280" applyFont="1" applyBorder="1" applyAlignment="1">
      <alignment horizontal="center" vertical="center"/>
    </xf>
    <xf numFmtId="0" fontId="195" fillId="0" borderId="28" xfId="3280" applyFont="1" applyBorder="1" applyAlignment="1">
      <alignment horizontal="center" vertical="center"/>
    </xf>
    <xf numFmtId="0" fontId="195" fillId="0" borderId="32" xfId="3280" applyFont="1" applyBorder="1" applyAlignment="1">
      <alignment horizontal="center" vertical="center"/>
    </xf>
    <xf numFmtId="0" fontId="195" fillId="0" borderId="30" xfId="3280" applyFont="1" applyBorder="1" applyAlignment="1">
      <alignment horizontal="center" vertical="center"/>
    </xf>
    <xf numFmtId="0" fontId="195" fillId="0" borderId="33" xfId="3280" applyFont="1" applyBorder="1" applyAlignment="1">
      <alignment horizontal="center" vertical="center"/>
    </xf>
    <xf numFmtId="0" fontId="201" fillId="0" borderId="0" xfId="3280" applyFont="1" applyAlignment="1">
      <alignment horizontal="center"/>
    </xf>
    <xf numFmtId="0" fontId="194" fillId="0" borderId="0" xfId="3280" applyFont="1" applyAlignment="1">
      <alignment horizontal="center"/>
    </xf>
    <xf numFmtId="0" fontId="202" fillId="0" borderId="0" xfId="3280" applyFont="1" applyBorder="1" applyAlignment="1">
      <alignment horizontal="left"/>
    </xf>
    <xf numFmtId="0" fontId="203" fillId="0" borderId="0" xfId="3280" applyFont="1" applyAlignment="1">
      <alignment horizontal="left" vertical="center"/>
    </xf>
    <xf numFmtId="0" fontId="202" fillId="0" borderId="34" xfId="3280" applyFont="1" applyBorder="1" applyAlignment="1">
      <alignment horizontal="center" vertical="center"/>
    </xf>
    <xf numFmtId="0" fontId="202" fillId="0" borderId="37" xfId="3280" applyFont="1" applyBorder="1" applyAlignment="1">
      <alignment horizontal="center"/>
    </xf>
    <xf numFmtId="0" fontId="202" fillId="0" borderId="15" xfId="3280" applyFont="1" applyBorder="1" applyAlignment="1">
      <alignment horizontal="center"/>
    </xf>
    <xf numFmtId="0" fontId="202" fillId="0" borderId="36" xfId="3280" applyFont="1" applyBorder="1" applyAlignment="1">
      <alignment horizontal="center"/>
    </xf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8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599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omma_21.Aktivet Afatgjata Materiale  09 2" xfId="6600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1"/>
    <cellStyle name="Migliaia 2 2" xfId="6602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603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4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8"/>
  <sheetViews>
    <sheetView workbookViewId="0">
      <selection activeCell="F7" sqref="F7"/>
    </sheetView>
  </sheetViews>
  <sheetFormatPr defaultColWidth="9.140625" defaultRowHeight="12.75"/>
  <cols>
    <col min="1" max="1" width="3.28515625" style="58" customWidth="1"/>
    <col min="2" max="3" width="9.140625" style="58"/>
    <col min="4" max="4" width="9.28515625" style="58" customWidth="1"/>
    <col min="5" max="5" width="11.42578125" style="58" customWidth="1"/>
    <col min="6" max="6" width="12.85546875" style="58" customWidth="1"/>
    <col min="7" max="7" width="5.42578125" style="58" customWidth="1"/>
    <col min="8" max="8" width="9.85546875" style="58" bestFit="1" customWidth="1"/>
    <col min="9" max="9" width="9.140625" style="58"/>
    <col min="10" max="10" width="3.140625" style="58" customWidth="1"/>
    <col min="11" max="11" width="5.5703125" style="58" customWidth="1"/>
    <col min="12" max="12" width="1.85546875" style="58" customWidth="1"/>
    <col min="13" max="16384" width="9.140625" style="58"/>
  </cols>
  <sheetData>
    <row r="2" spans="2:11">
      <c r="B2" s="55"/>
      <c r="C2" s="56"/>
      <c r="D2" s="56"/>
      <c r="E2" s="56"/>
      <c r="F2" s="56"/>
      <c r="G2" s="56"/>
      <c r="H2" s="56"/>
      <c r="I2" s="56"/>
      <c r="J2" s="56"/>
      <c r="K2" s="57"/>
    </row>
    <row r="3" spans="2:11" s="60" customFormat="1" ht="12">
      <c r="B3" s="59"/>
      <c r="C3" s="60" t="s">
        <v>209</v>
      </c>
      <c r="F3" s="61" t="s">
        <v>561</v>
      </c>
      <c r="G3" s="62"/>
      <c r="K3" s="63"/>
    </row>
    <row r="4" spans="2:11" s="60" customFormat="1" ht="12">
      <c r="B4" s="59"/>
      <c r="C4" s="60" t="s">
        <v>210</v>
      </c>
      <c r="F4" s="61" t="s">
        <v>562</v>
      </c>
      <c r="G4" s="64"/>
      <c r="K4" s="63"/>
    </row>
    <row r="5" spans="2:11" s="60" customFormat="1" ht="12">
      <c r="B5" s="59"/>
      <c r="C5" s="60" t="s">
        <v>211</v>
      </c>
      <c r="F5" s="259" t="s">
        <v>568</v>
      </c>
      <c r="G5" s="256"/>
      <c r="H5" s="256"/>
      <c r="I5" s="256"/>
      <c r="K5" s="63"/>
    </row>
    <row r="6" spans="2:11" s="60" customFormat="1" ht="12">
      <c r="B6" s="59"/>
      <c r="F6" s="263" t="s">
        <v>569</v>
      </c>
      <c r="G6" s="256"/>
      <c r="H6" s="256"/>
      <c r="I6" s="256"/>
      <c r="K6" s="63"/>
    </row>
    <row r="7" spans="2:11" s="60" customFormat="1" ht="12">
      <c r="B7" s="59"/>
      <c r="C7" s="60" t="s">
        <v>212</v>
      </c>
      <c r="F7" s="256" t="s">
        <v>560</v>
      </c>
      <c r="G7" s="257"/>
      <c r="H7" s="258"/>
      <c r="I7" s="258"/>
      <c r="K7" s="63"/>
    </row>
    <row r="8" spans="2:11" s="60" customFormat="1" ht="12">
      <c r="B8" s="59"/>
      <c r="C8" s="60" t="s">
        <v>213</v>
      </c>
      <c r="F8" s="258"/>
      <c r="G8" s="257"/>
      <c r="H8" s="258"/>
      <c r="I8" s="258"/>
      <c r="K8" s="63"/>
    </row>
    <row r="9" spans="2:11" s="60" customFormat="1" ht="12">
      <c r="B9" s="59"/>
      <c r="F9" s="258"/>
      <c r="G9" s="258"/>
      <c r="H9" s="258"/>
      <c r="I9" s="258"/>
      <c r="J9" s="258"/>
      <c r="K9" s="63"/>
    </row>
    <row r="10" spans="2:11" s="60" customFormat="1" ht="12">
      <c r="B10" s="59"/>
      <c r="C10" s="60" t="s">
        <v>214</v>
      </c>
      <c r="F10" s="262" t="s">
        <v>567</v>
      </c>
      <c r="G10" s="256"/>
      <c r="H10" s="256"/>
      <c r="I10" s="256"/>
      <c r="J10" s="256"/>
      <c r="K10" s="63"/>
    </row>
    <row r="11" spans="2:11" s="60" customFormat="1" ht="12">
      <c r="B11" s="59"/>
      <c r="K11" s="63"/>
    </row>
    <row r="12" spans="2:11" s="60" customFormat="1">
      <c r="B12" s="59"/>
      <c r="G12" s="58"/>
      <c r="I12" s="58"/>
      <c r="J12" s="58"/>
      <c r="K12" s="67"/>
    </row>
    <row r="13" spans="2:11">
      <c r="B13" s="66"/>
      <c r="H13" s="60"/>
      <c r="I13" s="60"/>
      <c r="J13" s="60"/>
      <c r="K13" s="67"/>
    </row>
    <row r="14" spans="2:11">
      <c r="B14" s="66"/>
      <c r="H14" s="60"/>
      <c r="K14" s="67"/>
    </row>
    <row r="15" spans="2:11">
      <c r="B15" s="66"/>
      <c r="H15" s="60"/>
      <c r="K15" s="67"/>
    </row>
    <row r="16" spans="2:11">
      <c r="B16" s="66"/>
      <c r="K16" s="67"/>
    </row>
    <row r="17" spans="2:11">
      <c r="B17" s="66"/>
      <c r="H17" s="60"/>
      <c r="K17" s="67"/>
    </row>
    <row r="18" spans="2:11">
      <c r="B18" s="66"/>
      <c r="H18" s="60"/>
      <c r="K18" s="67"/>
    </row>
    <row r="19" spans="2:11">
      <c r="B19" s="66"/>
      <c r="K19" s="67"/>
    </row>
    <row r="20" spans="2:11">
      <c r="B20" s="66"/>
      <c r="K20" s="67"/>
    </row>
    <row r="21" spans="2:11">
      <c r="B21" s="66"/>
      <c r="K21" s="67"/>
    </row>
    <row r="22" spans="2:11">
      <c r="B22" s="66"/>
      <c r="K22" s="67"/>
    </row>
    <row r="23" spans="2:11">
      <c r="B23" s="66"/>
      <c r="K23" s="67"/>
    </row>
    <row r="24" spans="2:11">
      <c r="B24" s="66"/>
      <c r="K24" s="67"/>
    </row>
    <row r="25" spans="2:11" ht="33.75">
      <c r="B25" s="316" t="s">
        <v>215</v>
      </c>
      <c r="C25" s="317"/>
      <c r="D25" s="317"/>
      <c r="E25" s="317"/>
      <c r="F25" s="317"/>
      <c r="G25" s="317"/>
      <c r="H25" s="317"/>
      <c r="I25" s="317"/>
      <c r="J25" s="317"/>
      <c r="K25" s="318"/>
    </row>
    <row r="26" spans="2:11">
      <c r="B26" s="66"/>
      <c r="C26" s="314" t="s">
        <v>216</v>
      </c>
      <c r="D26" s="314"/>
      <c r="E26" s="314"/>
      <c r="F26" s="314"/>
      <c r="G26" s="314"/>
      <c r="H26" s="314"/>
      <c r="I26" s="314"/>
      <c r="J26" s="314"/>
      <c r="K26" s="67"/>
    </row>
    <row r="27" spans="2:11">
      <c r="B27" s="66"/>
      <c r="C27" s="314" t="s">
        <v>217</v>
      </c>
      <c r="D27" s="314"/>
      <c r="E27" s="314"/>
      <c r="F27" s="314"/>
      <c r="G27" s="314"/>
      <c r="H27" s="314"/>
      <c r="I27" s="314"/>
      <c r="J27" s="314"/>
      <c r="K27" s="67"/>
    </row>
    <row r="28" spans="2:11">
      <c r="B28" s="66"/>
      <c r="K28" s="67"/>
    </row>
    <row r="29" spans="2:11">
      <c r="B29" s="66"/>
      <c r="K29" s="67"/>
    </row>
    <row r="30" spans="2:11" ht="33.75">
      <c r="B30" s="66"/>
      <c r="F30" s="68" t="s">
        <v>551</v>
      </c>
      <c r="K30" s="67"/>
    </row>
    <row r="31" spans="2:11">
      <c r="B31" s="66"/>
      <c r="K31" s="67"/>
    </row>
    <row r="32" spans="2:11">
      <c r="B32" s="66"/>
      <c r="K32" s="67"/>
    </row>
    <row r="33" spans="2:11">
      <c r="B33" s="66"/>
      <c r="K33" s="67"/>
    </row>
    <row r="34" spans="2:11">
      <c r="B34" s="66"/>
      <c r="K34" s="67"/>
    </row>
    <row r="35" spans="2:11">
      <c r="B35" s="66"/>
      <c r="K35" s="67"/>
    </row>
    <row r="36" spans="2:11">
      <c r="B36" s="66"/>
      <c r="K36" s="67"/>
    </row>
    <row r="37" spans="2:11">
      <c r="B37" s="66"/>
      <c r="K37" s="67"/>
    </row>
    <row r="38" spans="2:11">
      <c r="B38" s="66"/>
      <c r="K38" s="67"/>
    </row>
    <row r="39" spans="2:11" s="60" customFormat="1" ht="12">
      <c r="B39" s="59"/>
      <c r="C39" s="60" t="s">
        <v>218</v>
      </c>
      <c r="H39" s="319" t="s">
        <v>219</v>
      </c>
      <c r="I39" s="319"/>
      <c r="K39" s="63"/>
    </row>
    <row r="40" spans="2:11" s="60" customFormat="1" ht="12">
      <c r="B40" s="59"/>
      <c r="C40" s="60" t="s">
        <v>220</v>
      </c>
      <c r="H40" s="312" t="s">
        <v>221</v>
      </c>
      <c r="I40" s="312"/>
      <c r="K40" s="63"/>
    </row>
    <row r="41" spans="2:11" s="60" customFormat="1" ht="12">
      <c r="B41" s="59"/>
      <c r="C41" s="60" t="s">
        <v>222</v>
      </c>
      <c r="H41" s="312" t="s">
        <v>223</v>
      </c>
      <c r="I41" s="312"/>
      <c r="K41" s="63"/>
    </row>
    <row r="42" spans="2:11" s="60" customFormat="1" ht="12">
      <c r="B42" s="59"/>
      <c r="C42" s="60" t="s">
        <v>224</v>
      </c>
      <c r="H42" s="312" t="s">
        <v>223</v>
      </c>
      <c r="I42" s="312"/>
      <c r="K42" s="63"/>
    </row>
    <row r="43" spans="2:11">
      <c r="B43" s="66"/>
      <c r="K43" s="67"/>
    </row>
    <row r="44" spans="2:11" s="70" customFormat="1" ht="15">
      <c r="B44" s="69"/>
      <c r="C44" s="60" t="s">
        <v>225</v>
      </c>
      <c r="D44" s="60"/>
      <c r="E44" s="60"/>
      <c r="F44" s="60"/>
      <c r="G44" s="65" t="s">
        <v>226</v>
      </c>
      <c r="H44" s="313" t="s">
        <v>552</v>
      </c>
      <c r="I44" s="314"/>
      <c r="K44" s="71"/>
    </row>
    <row r="45" spans="2:11" s="70" customFormat="1" ht="15">
      <c r="B45" s="69"/>
      <c r="C45" s="60"/>
      <c r="D45" s="60"/>
      <c r="E45" s="60"/>
      <c r="F45" s="60"/>
      <c r="G45" s="65" t="s">
        <v>227</v>
      </c>
      <c r="H45" s="315" t="s">
        <v>553</v>
      </c>
      <c r="I45" s="314"/>
      <c r="K45" s="71"/>
    </row>
    <row r="46" spans="2:11" s="70" customFormat="1" ht="15">
      <c r="B46" s="69"/>
      <c r="C46" s="60"/>
      <c r="D46" s="60"/>
      <c r="E46" s="60"/>
      <c r="F46" s="60"/>
      <c r="G46" s="65"/>
      <c r="H46" s="65"/>
      <c r="I46" s="65"/>
      <c r="K46" s="71"/>
    </row>
    <row r="47" spans="2:11" s="70" customFormat="1" ht="15">
      <c r="B47" s="69"/>
      <c r="C47" s="60" t="s">
        <v>228</v>
      </c>
      <c r="D47" s="60"/>
      <c r="E47" s="60"/>
      <c r="F47" s="65"/>
      <c r="G47" s="60"/>
      <c r="H47" s="75" t="s">
        <v>554</v>
      </c>
      <c r="I47" s="65"/>
      <c r="K47" s="71"/>
    </row>
    <row r="48" spans="2:11">
      <c r="B48" s="72"/>
      <c r="C48" s="73"/>
      <c r="D48" s="73"/>
      <c r="E48" s="73"/>
      <c r="F48" s="73"/>
      <c r="G48" s="73"/>
      <c r="H48" s="73"/>
      <c r="I48" s="73"/>
      <c r="J48" s="73"/>
      <c r="K48" s="74"/>
    </row>
  </sheetData>
  <mergeCells count="9">
    <mergeCell ref="H42:I42"/>
    <mergeCell ref="H44:I44"/>
    <mergeCell ref="H45:I45"/>
    <mergeCell ref="B25:K25"/>
    <mergeCell ref="C26:J26"/>
    <mergeCell ref="C27:J27"/>
    <mergeCell ref="H39:I39"/>
    <mergeCell ref="H40:I40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0"/>
  <sheetViews>
    <sheetView showGridLines="0" tabSelected="1" workbookViewId="0"/>
  </sheetViews>
  <sheetFormatPr defaultColWidth="9.140625" defaultRowHeight="15"/>
  <cols>
    <col min="1" max="1" width="83.42578125" style="7" customWidth="1"/>
    <col min="2" max="2" width="15.5703125" style="191" customWidth="1"/>
    <col min="3" max="3" width="2.28515625" style="191" customWidth="1"/>
    <col min="4" max="4" width="15.5703125" style="191" customWidth="1"/>
    <col min="5" max="5" width="2.28515625" style="191" customWidth="1"/>
    <col min="6" max="6" width="10.28515625" style="7" bestFit="1" customWidth="1"/>
    <col min="7" max="16384" width="9.140625" style="7"/>
  </cols>
  <sheetData>
    <row r="1" spans="1:5">
      <c r="A1" s="24" t="s">
        <v>555</v>
      </c>
    </row>
    <row r="2" spans="1:5">
      <c r="A2" s="25" t="s">
        <v>563</v>
      </c>
    </row>
    <row r="3" spans="1:5">
      <c r="A3" s="25" t="s">
        <v>564</v>
      </c>
    </row>
    <row r="4" spans="1:5">
      <c r="A4" s="25" t="s">
        <v>74</v>
      </c>
    </row>
    <row r="5" spans="1:5">
      <c r="A5" s="9" t="s">
        <v>37</v>
      </c>
    </row>
    <row r="6" spans="1:5">
      <c r="A6" s="18"/>
      <c r="B6" s="8" t="s">
        <v>9</v>
      </c>
      <c r="C6" s="8"/>
      <c r="D6" s="8" t="s">
        <v>9</v>
      </c>
      <c r="E6" s="8"/>
    </row>
    <row r="7" spans="1:5">
      <c r="A7" s="18"/>
      <c r="B7" s="8" t="s">
        <v>10</v>
      </c>
      <c r="C7" s="8"/>
      <c r="D7" s="8" t="s">
        <v>556</v>
      </c>
      <c r="E7" s="8"/>
    </row>
    <row r="8" spans="1:5">
      <c r="A8" s="9" t="s">
        <v>11</v>
      </c>
      <c r="B8" s="10"/>
      <c r="C8" s="10"/>
      <c r="D8" s="10"/>
      <c r="E8" s="10"/>
    </row>
    <row r="9" spans="1:5">
      <c r="A9" s="9"/>
      <c r="B9" s="10"/>
      <c r="C9" s="10"/>
      <c r="D9" s="10"/>
      <c r="E9" s="10"/>
    </row>
    <row r="10" spans="1:5">
      <c r="A10" s="11" t="s">
        <v>12</v>
      </c>
      <c r="B10" s="192"/>
      <c r="C10" s="12"/>
      <c r="D10" s="192"/>
      <c r="E10" s="12"/>
    </row>
    <row r="11" spans="1:5">
      <c r="A11" s="15" t="s">
        <v>13</v>
      </c>
      <c r="B11" s="31">
        <v>13766307</v>
      </c>
      <c r="C11" s="14"/>
      <c r="D11" s="31">
        <v>0</v>
      </c>
      <c r="E11" s="14"/>
    </row>
    <row r="12" spans="1:5">
      <c r="A12" s="15" t="s">
        <v>75</v>
      </c>
      <c r="B12" s="30"/>
      <c r="C12" s="14"/>
      <c r="D12" s="30"/>
      <c r="E12" s="14"/>
    </row>
    <row r="13" spans="1:5" ht="16.5" customHeight="1">
      <c r="A13" s="32" t="s">
        <v>108</v>
      </c>
      <c r="B13" s="31">
        <v>0</v>
      </c>
      <c r="C13" s="14"/>
      <c r="D13" s="31">
        <v>0</v>
      </c>
      <c r="E13" s="14"/>
    </row>
    <row r="14" spans="1:5" ht="16.5" customHeight="1">
      <c r="A14" s="32" t="s">
        <v>109</v>
      </c>
      <c r="B14" s="31">
        <v>0</v>
      </c>
      <c r="C14" s="14"/>
      <c r="D14" s="31">
        <v>0</v>
      </c>
      <c r="E14" s="14"/>
    </row>
    <row r="15" spans="1:5">
      <c r="A15" s="32" t="s">
        <v>120</v>
      </c>
      <c r="B15" s="31">
        <v>0</v>
      </c>
      <c r="C15" s="14"/>
      <c r="D15" s="31">
        <v>0</v>
      </c>
      <c r="E15" s="14"/>
    </row>
    <row r="16" spans="1:5">
      <c r="A16" s="32" t="s">
        <v>110</v>
      </c>
      <c r="B16" s="31">
        <v>0</v>
      </c>
      <c r="C16" s="14"/>
      <c r="D16" s="31">
        <v>0</v>
      </c>
      <c r="E16" s="14"/>
    </row>
    <row r="17" spans="1:7">
      <c r="A17" s="15" t="s">
        <v>14</v>
      </c>
      <c r="B17" s="30"/>
      <c r="C17" s="14"/>
      <c r="D17" s="30"/>
      <c r="E17" s="14"/>
    </row>
    <row r="18" spans="1:7">
      <c r="A18" s="32" t="s">
        <v>121</v>
      </c>
      <c r="B18" s="31">
        <v>0</v>
      </c>
      <c r="C18" s="14"/>
      <c r="D18" s="31">
        <v>0</v>
      </c>
      <c r="E18" s="14"/>
      <c r="G18" s="76"/>
    </row>
    <row r="19" spans="1:7" ht="16.5" customHeight="1">
      <c r="A19" s="32" t="s">
        <v>111</v>
      </c>
      <c r="B19" s="31">
        <v>0</v>
      </c>
      <c r="C19" s="14"/>
      <c r="D19" s="31">
        <v>0</v>
      </c>
      <c r="E19" s="14"/>
      <c r="G19" s="76"/>
    </row>
    <row r="20" spans="1:7" ht="16.5" customHeight="1">
      <c r="A20" s="32" t="s">
        <v>112</v>
      </c>
      <c r="B20" s="31">
        <v>0</v>
      </c>
      <c r="C20" s="14"/>
      <c r="D20" s="31">
        <v>0</v>
      </c>
      <c r="E20" s="14"/>
      <c r="G20" s="76"/>
    </row>
    <row r="21" spans="1:7">
      <c r="A21" s="32" t="s">
        <v>7</v>
      </c>
      <c r="B21" s="31">
        <v>170301</v>
      </c>
      <c r="C21" s="14"/>
      <c r="D21" s="31">
        <v>0</v>
      </c>
      <c r="E21" s="14"/>
      <c r="G21" s="76"/>
    </row>
    <row r="22" spans="1:7">
      <c r="A22" s="32" t="s">
        <v>113</v>
      </c>
      <c r="B22" s="31">
        <v>0</v>
      </c>
      <c r="C22" s="14"/>
      <c r="D22" s="31">
        <v>0</v>
      </c>
      <c r="E22" s="14"/>
      <c r="G22" s="76"/>
    </row>
    <row r="23" spans="1:7">
      <c r="A23" s="15" t="s">
        <v>67</v>
      </c>
      <c r="B23" s="14"/>
      <c r="C23" s="14"/>
      <c r="D23" s="14"/>
      <c r="E23" s="14"/>
      <c r="G23" s="76"/>
    </row>
    <row r="24" spans="1:7">
      <c r="A24" s="32" t="s">
        <v>76</v>
      </c>
      <c r="B24" s="31">
        <v>0</v>
      </c>
      <c r="C24" s="14"/>
      <c r="D24" s="31">
        <v>0</v>
      </c>
      <c r="E24" s="14"/>
      <c r="G24" s="76"/>
    </row>
    <row r="25" spans="1:7">
      <c r="A25" s="32" t="s">
        <v>77</v>
      </c>
      <c r="B25" s="31">
        <v>0</v>
      </c>
      <c r="C25" s="14"/>
      <c r="D25" s="31">
        <v>0</v>
      </c>
      <c r="E25" s="14"/>
      <c r="G25" s="76"/>
    </row>
    <row r="26" spans="1:7">
      <c r="A26" s="32" t="s">
        <v>78</v>
      </c>
      <c r="B26" s="31">
        <v>0</v>
      </c>
      <c r="C26" s="14"/>
      <c r="D26" s="31">
        <v>0</v>
      </c>
      <c r="E26" s="14"/>
      <c r="G26" s="76"/>
    </row>
    <row r="27" spans="1:7">
      <c r="A27" s="32" t="s">
        <v>61</v>
      </c>
      <c r="B27" s="31">
        <v>0</v>
      </c>
      <c r="C27" s="14"/>
      <c r="D27" s="31">
        <v>0</v>
      </c>
      <c r="E27" s="14" t="s">
        <v>231</v>
      </c>
      <c r="F27" s="76"/>
      <c r="G27" s="76"/>
    </row>
    <row r="28" spans="1:7">
      <c r="A28" s="32" t="s">
        <v>79</v>
      </c>
      <c r="B28" s="31">
        <v>0</v>
      </c>
      <c r="C28" s="14"/>
      <c r="D28" s="31">
        <v>0</v>
      </c>
      <c r="E28" s="14"/>
      <c r="G28" s="76"/>
    </row>
    <row r="29" spans="1:7">
      <c r="A29" s="32" t="s">
        <v>80</v>
      </c>
      <c r="B29" s="31">
        <v>0</v>
      </c>
      <c r="C29" s="14"/>
      <c r="D29" s="31">
        <v>0</v>
      </c>
      <c r="E29" s="14"/>
      <c r="G29" s="76"/>
    </row>
    <row r="30" spans="1:7">
      <c r="A30" s="32" t="s">
        <v>81</v>
      </c>
      <c r="B30" s="31">
        <v>0</v>
      </c>
      <c r="C30" s="14"/>
      <c r="D30" s="31">
        <v>0</v>
      </c>
      <c r="E30" s="14"/>
      <c r="G30" s="76"/>
    </row>
    <row r="31" spans="1:7">
      <c r="A31" s="15" t="s">
        <v>15</v>
      </c>
      <c r="B31" s="31">
        <v>0</v>
      </c>
      <c r="C31" s="14"/>
      <c r="D31" s="31">
        <v>0</v>
      </c>
      <c r="E31" s="14"/>
      <c r="G31" s="76"/>
    </row>
    <row r="32" spans="1:7">
      <c r="A32" s="15" t="s">
        <v>16</v>
      </c>
      <c r="B32" s="31">
        <v>0</v>
      </c>
      <c r="C32" s="14"/>
      <c r="D32" s="31">
        <v>0</v>
      </c>
      <c r="E32" s="14"/>
      <c r="G32" s="76"/>
    </row>
    <row r="33" spans="1:8">
      <c r="A33" s="15" t="s">
        <v>2</v>
      </c>
      <c r="B33" s="21">
        <f>SUM(B11:B32)</f>
        <v>13936608</v>
      </c>
      <c r="C33" s="14"/>
      <c r="D33" s="21">
        <f t="shared" ref="D33" si="0">SUM(D11:D32)</f>
        <v>0</v>
      </c>
      <c r="E33" s="22"/>
      <c r="F33" s="193"/>
      <c r="G33" s="193"/>
      <c r="H33" s="193"/>
    </row>
    <row r="34" spans="1:8">
      <c r="A34" s="15"/>
      <c r="B34" s="14"/>
      <c r="C34" s="14"/>
      <c r="D34" s="14"/>
      <c r="E34" s="14"/>
      <c r="F34" s="193"/>
      <c r="G34" s="193"/>
      <c r="H34" s="193"/>
    </row>
    <row r="35" spans="1:8">
      <c r="A35" s="15" t="s">
        <v>18</v>
      </c>
      <c r="B35" s="14"/>
      <c r="C35" s="14"/>
      <c r="D35" s="14"/>
      <c r="E35" s="14"/>
      <c r="F35" s="193"/>
      <c r="G35" s="193"/>
      <c r="H35" s="193"/>
    </row>
    <row r="36" spans="1:8">
      <c r="A36" s="15" t="s">
        <v>82</v>
      </c>
      <c r="B36" s="14"/>
      <c r="C36" s="14"/>
      <c r="D36" s="14"/>
      <c r="E36" s="14"/>
      <c r="F36" s="193"/>
      <c r="G36" s="193"/>
      <c r="H36" s="193"/>
    </row>
    <row r="37" spans="1:8">
      <c r="A37" s="32" t="s">
        <v>114</v>
      </c>
      <c r="B37" s="31">
        <v>0</v>
      </c>
      <c r="C37" s="14"/>
      <c r="D37" s="31">
        <v>0</v>
      </c>
      <c r="E37" s="14"/>
      <c r="F37" s="193"/>
      <c r="G37" s="193"/>
      <c r="H37" s="193"/>
    </row>
    <row r="38" spans="1:8">
      <c r="A38" s="32" t="s">
        <v>115</v>
      </c>
      <c r="B38" s="31">
        <v>0</v>
      </c>
      <c r="C38" s="14"/>
      <c r="D38" s="31">
        <v>0</v>
      </c>
      <c r="E38" s="14"/>
      <c r="F38" s="193"/>
      <c r="G38" s="193"/>
      <c r="H38" s="193"/>
    </row>
    <row r="39" spans="1:8">
      <c r="A39" s="32" t="s">
        <v>116</v>
      </c>
      <c r="B39" s="31">
        <v>0</v>
      </c>
      <c r="C39" s="14"/>
      <c r="D39" s="31">
        <v>0</v>
      </c>
      <c r="E39" s="14"/>
      <c r="F39" s="193"/>
      <c r="G39" s="193"/>
      <c r="H39" s="193"/>
    </row>
    <row r="40" spans="1:8">
      <c r="A40" s="32" t="s">
        <v>117</v>
      </c>
      <c r="B40" s="31">
        <v>0</v>
      </c>
      <c r="C40" s="14"/>
      <c r="D40" s="31">
        <v>0</v>
      </c>
      <c r="E40" s="14"/>
      <c r="F40" s="193"/>
      <c r="G40" s="193"/>
      <c r="H40" s="193"/>
    </row>
    <row r="41" spans="1:8">
      <c r="A41" s="32" t="s">
        <v>118</v>
      </c>
      <c r="B41" s="31">
        <v>0</v>
      </c>
      <c r="C41" s="14"/>
      <c r="D41" s="31">
        <v>0</v>
      </c>
      <c r="E41" s="14"/>
      <c r="F41" s="193"/>
      <c r="G41" s="193"/>
      <c r="H41" s="193"/>
    </row>
    <row r="42" spans="1:8">
      <c r="A42" s="32" t="s">
        <v>119</v>
      </c>
      <c r="B42" s="31">
        <v>0</v>
      </c>
      <c r="C42" s="14"/>
      <c r="D42" s="31">
        <v>0</v>
      </c>
      <c r="E42" s="14"/>
      <c r="F42" s="193"/>
      <c r="G42" s="193"/>
      <c r="H42" s="193"/>
    </row>
    <row r="43" spans="1:8">
      <c r="A43" s="15" t="s">
        <v>73</v>
      </c>
      <c r="B43" s="14"/>
      <c r="C43" s="14"/>
      <c r="D43" s="14"/>
      <c r="E43" s="14"/>
      <c r="F43" s="193"/>
      <c r="G43" s="193"/>
      <c r="H43" s="193"/>
    </row>
    <row r="44" spans="1:8">
      <c r="A44" s="32" t="s">
        <v>122</v>
      </c>
      <c r="B44" s="31">
        <v>0</v>
      </c>
      <c r="C44" s="14"/>
      <c r="D44" s="31">
        <v>0</v>
      </c>
      <c r="E44" s="14"/>
      <c r="F44" s="193"/>
      <c r="G44" s="193"/>
      <c r="H44" s="193"/>
    </row>
    <row r="45" spans="1:8">
      <c r="A45" s="32" t="s">
        <v>123</v>
      </c>
      <c r="B45" s="31">
        <v>0</v>
      </c>
      <c r="C45" s="14"/>
      <c r="D45" s="31">
        <v>0</v>
      </c>
      <c r="E45" s="14"/>
      <c r="F45" s="193"/>
      <c r="G45" s="193"/>
      <c r="H45" s="193"/>
    </row>
    <row r="46" spans="1:8">
      <c r="A46" s="32" t="s">
        <v>124</v>
      </c>
      <c r="B46" s="31">
        <v>0</v>
      </c>
      <c r="C46" s="14"/>
      <c r="D46" s="31">
        <v>0</v>
      </c>
      <c r="E46" s="14"/>
      <c r="F46" s="193"/>
      <c r="G46" s="193"/>
      <c r="H46" s="193"/>
    </row>
    <row r="47" spans="1:8">
      <c r="A47" s="32" t="s">
        <v>125</v>
      </c>
      <c r="B47" s="31">
        <v>0</v>
      </c>
      <c r="C47" s="14"/>
      <c r="D47" s="31">
        <v>0</v>
      </c>
      <c r="E47" s="14"/>
      <c r="F47" s="193"/>
      <c r="G47" s="193"/>
      <c r="H47" s="193"/>
    </row>
    <row r="48" spans="1:8">
      <c r="A48" s="32" t="s">
        <v>126</v>
      </c>
      <c r="B48" s="31">
        <v>0</v>
      </c>
      <c r="C48" s="14"/>
      <c r="D48" s="31">
        <v>0</v>
      </c>
      <c r="E48" s="14"/>
      <c r="F48" s="193"/>
      <c r="G48" s="193"/>
      <c r="H48" s="193"/>
    </row>
    <row r="49" spans="1:8">
      <c r="A49" s="15" t="s">
        <v>19</v>
      </c>
      <c r="B49" s="31">
        <v>0</v>
      </c>
      <c r="C49" s="14"/>
      <c r="D49" s="31">
        <v>0</v>
      </c>
      <c r="E49" s="14"/>
      <c r="F49" s="193"/>
      <c r="G49" s="193"/>
      <c r="H49" s="193"/>
    </row>
    <row r="50" spans="1:8">
      <c r="A50" s="15" t="s">
        <v>83</v>
      </c>
      <c r="B50" s="14"/>
      <c r="C50" s="14"/>
      <c r="D50" s="14"/>
      <c r="E50" s="14"/>
      <c r="F50" s="193"/>
      <c r="G50" s="193"/>
      <c r="H50" s="193"/>
    </row>
    <row r="51" spans="1:8">
      <c r="A51" s="32" t="s">
        <v>127</v>
      </c>
      <c r="B51" s="31">
        <v>0</v>
      </c>
      <c r="C51" s="14"/>
      <c r="D51" s="31">
        <v>0</v>
      </c>
      <c r="E51" s="14"/>
      <c r="F51" s="193"/>
      <c r="G51" s="193"/>
      <c r="H51" s="193"/>
    </row>
    <row r="52" spans="1:8">
      <c r="A52" s="32" t="s">
        <v>128</v>
      </c>
      <c r="B52" s="31">
        <v>0</v>
      </c>
      <c r="C52" s="14"/>
      <c r="D52" s="31">
        <v>0</v>
      </c>
      <c r="E52" s="14"/>
      <c r="F52" s="193"/>
      <c r="G52" s="193"/>
      <c r="H52" s="193"/>
    </row>
    <row r="53" spans="1:8">
      <c r="A53" s="32" t="s">
        <v>129</v>
      </c>
      <c r="B53" s="31">
        <v>0</v>
      </c>
      <c r="C53" s="14"/>
      <c r="D53" s="31">
        <v>0</v>
      </c>
      <c r="E53" s="14"/>
      <c r="F53" s="193"/>
      <c r="G53" s="193"/>
      <c r="H53" s="193"/>
    </row>
    <row r="54" spans="1:8">
      <c r="A54" s="15" t="s">
        <v>20</v>
      </c>
      <c r="B54" s="31">
        <v>0</v>
      </c>
      <c r="C54" s="14"/>
      <c r="D54" s="31">
        <v>0</v>
      </c>
      <c r="E54" s="14"/>
      <c r="F54" s="193"/>
      <c r="G54" s="193"/>
      <c r="H54" s="193"/>
    </row>
    <row r="55" spans="1:8">
      <c r="A55" s="15" t="s">
        <v>1</v>
      </c>
      <c r="B55" s="21">
        <f>SUM(B37:B54)</f>
        <v>0</v>
      </c>
      <c r="C55" s="14"/>
      <c r="D55" s="21">
        <f t="shared" ref="D55" si="1">SUM(D37:D54)</f>
        <v>0</v>
      </c>
      <c r="E55" s="22"/>
      <c r="F55" s="193"/>
      <c r="G55" s="193"/>
      <c r="H55" s="193"/>
    </row>
    <row r="56" spans="1:8">
      <c r="A56" s="15"/>
      <c r="B56" s="16"/>
      <c r="C56" s="14"/>
      <c r="D56" s="16"/>
      <c r="E56" s="16"/>
      <c r="F56" s="193"/>
      <c r="G56" s="193"/>
      <c r="H56" s="193"/>
    </row>
    <row r="57" spans="1:8" ht="15.75" thickBot="1">
      <c r="A57" s="15" t="s">
        <v>21</v>
      </c>
      <c r="B57" s="33">
        <f>B55+B33</f>
        <v>13936608</v>
      </c>
      <c r="C57" s="14"/>
      <c r="D57" s="33">
        <f t="shared" ref="D57" si="2">D55+D33</f>
        <v>0</v>
      </c>
      <c r="E57" s="22"/>
      <c r="F57" s="193"/>
      <c r="G57" s="193"/>
      <c r="H57" s="193"/>
    </row>
    <row r="58" spans="1:8" ht="15.75" thickTop="1">
      <c r="A58" s="15"/>
      <c r="B58" s="22"/>
      <c r="C58" s="14"/>
      <c r="D58" s="22"/>
      <c r="E58" s="22"/>
      <c r="F58" s="193"/>
      <c r="G58" s="193"/>
      <c r="H58" s="193"/>
    </row>
    <row r="59" spans="1:8">
      <c r="A59" s="15"/>
      <c r="B59" s="22"/>
      <c r="C59" s="22"/>
      <c r="D59" s="22"/>
      <c r="E59" s="22"/>
      <c r="F59" s="193"/>
      <c r="G59" s="193"/>
      <c r="H59" s="193"/>
    </row>
    <row r="60" spans="1:8">
      <c r="A60" s="17"/>
      <c r="B60" s="14"/>
      <c r="C60" s="14"/>
      <c r="D60" s="14"/>
      <c r="E60" s="14"/>
    </row>
    <row r="61" spans="1:8">
      <c r="A61" s="9" t="s">
        <v>22</v>
      </c>
      <c r="B61" s="14"/>
      <c r="C61" s="14"/>
      <c r="D61" s="14"/>
      <c r="E61" s="14"/>
    </row>
    <row r="62" spans="1:8">
      <c r="A62" s="9"/>
      <c r="B62" s="14"/>
      <c r="C62" s="14"/>
      <c r="D62" s="14"/>
      <c r="E62" s="14"/>
    </row>
    <row r="63" spans="1:8">
      <c r="A63" s="15" t="s">
        <v>23</v>
      </c>
      <c r="B63" s="14"/>
      <c r="C63" s="14"/>
      <c r="D63" s="14"/>
      <c r="E63" s="14"/>
    </row>
    <row r="64" spans="1:8">
      <c r="A64" s="32" t="s">
        <v>130</v>
      </c>
      <c r="B64" s="31">
        <v>0</v>
      </c>
      <c r="C64" s="14"/>
      <c r="D64" s="31">
        <v>0</v>
      </c>
      <c r="E64" s="14"/>
    </row>
    <row r="65" spans="1:6">
      <c r="A65" s="32" t="s">
        <v>84</v>
      </c>
      <c r="B65" s="31">
        <v>0</v>
      </c>
      <c r="C65" s="14"/>
      <c r="D65" s="31">
        <v>0</v>
      </c>
      <c r="E65" s="14"/>
    </row>
    <row r="66" spans="1:6">
      <c r="A66" s="32" t="s">
        <v>85</v>
      </c>
      <c r="B66" s="31">
        <v>0</v>
      </c>
      <c r="C66" s="14"/>
      <c r="D66" s="31">
        <v>0</v>
      </c>
      <c r="E66" s="14"/>
    </row>
    <row r="67" spans="1:6">
      <c r="A67" s="32" t="s">
        <v>24</v>
      </c>
      <c r="B67" s="31">
        <v>0</v>
      </c>
      <c r="C67" s="14"/>
      <c r="D67" s="31">
        <v>0</v>
      </c>
      <c r="E67" s="14"/>
      <c r="F67" s="76"/>
    </row>
    <row r="68" spans="1:6">
      <c r="A68" s="32" t="s">
        <v>86</v>
      </c>
      <c r="B68" s="31">
        <v>0</v>
      </c>
      <c r="C68" s="14"/>
      <c r="D68" s="31">
        <v>0</v>
      </c>
      <c r="E68" s="14"/>
    </row>
    <row r="69" spans="1:6">
      <c r="A69" s="32" t="s">
        <v>131</v>
      </c>
      <c r="B69" s="31">
        <v>0</v>
      </c>
      <c r="C69" s="14"/>
      <c r="D69" s="31">
        <v>0</v>
      </c>
      <c r="E69" s="14"/>
    </row>
    <row r="70" spans="1:6">
      <c r="A70" s="32" t="s">
        <v>132</v>
      </c>
      <c r="B70" s="31">
        <v>0</v>
      </c>
      <c r="C70" s="14"/>
      <c r="D70" s="31">
        <v>0</v>
      </c>
      <c r="E70" s="14"/>
    </row>
    <row r="71" spans="1:6">
      <c r="A71" s="32" t="s">
        <v>71</v>
      </c>
      <c r="B71" s="31">
        <v>82570</v>
      </c>
      <c r="C71" s="14"/>
      <c r="D71" s="31">
        <v>0</v>
      </c>
      <c r="E71" s="14"/>
    </row>
    <row r="72" spans="1:6">
      <c r="A72" s="32" t="s">
        <v>87</v>
      </c>
      <c r="B72" s="31">
        <v>878106</v>
      </c>
      <c r="C72" s="14"/>
      <c r="D72" s="31">
        <v>0</v>
      </c>
      <c r="E72" s="14"/>
    </row>
    <row r="73" spans="1:6">
      <c r="A73" s="32" t="s">
        <v>68</v>
      </c>
      <c r="B73" s="31">
        <v>0</v>
      </c>
      <c r="C73" s="14"/>
      <c r="D73" s="31">
        <v>0</v>
      </c>
      <c r="E73" s="14"/>
    </row>
    <row r="74" spans="1:6">
      <c r="A74" s="15" t="s">
        <v>25</v>
      </c>
      <c r="B74" s="31">
        <v>0</v>
      </c>
      <c r="C74" s="14"/>
      <c r="D74" s="31">
        <v>0</v>
      </c>
      <c r="E74" s="14"/>
    </row>
    <row r="75" spans="1:6">
      <c r="A75" s="15" t="s">
        <v>26</v>
      </c>
      <c r="B75" s="31">
        <v>0</v>
      </c>
      <c r="C75" s="14"/>
      <c r="D75" s="31">
        <v>0</v>
      </c>
      <c r="E75" s="14"/>
    </row>
    <row r="76" spans="1:6">
      <c r="A76" s="15" t="s">
        <v>72</v>
      </c>
      <c r="B76" s="31">
        <v>0</v>
      </c>
      <c r="C76" s="14"/>
      <c r="D76" s="31">
        <v>0</v>
      </c>
      <c r="E76" s="14"/>
    </row>
    <row r="77" spans="1:6">
      <c r="A77" s="15" t="s">
        <v>27</v>
      </c>
      <c r="B77" s="21">
        <f>SUM(B64:B76)</f>
        <v>960676</v>
      </c>
      <c r="C77" s="22"/>
      <c r="D77" s="21">
        <f>SUM(D64:D76)</f>
        <v>0</v>
      </c>
      <c r="E77" s="22"/>
    </row>
    <row r="78" spans="1:6">
      <c r="A78" s="15"/>
      <c r="B78" s="14"/>
      <c r="C78" s="14"/>
      <c r="D78" s="14"/>
      <c r="E78" s="14"/>
    </row>
    <row r="79" spans="1:6">
      <c r="A79" s="15" t="s">
        <v>28</v>
      </c>
      <c r="B79" s="14"/>
      <c r="C79" s="14"/>
      <c r="D79" s="14"/>
      <c r="E79" s="14"/>
    </row>
    <row r="80" spans="1:6">
      <c r="A80" s="32" t="s">
        <v>130</v>
      </c>
      <c r="B80" s="31">
        <v>0</v>
      </c>
      <c r="C80" s="14"/>
      <c r="D80" s="31">
        <v>0</v>
      </c>
      <c r="E80" s="14"/>
    </row>
    <row r="81" spans="1:5">
      <c r="A81" s="32" t="s">
        <v>84</v>
      </c>
      <c r="B81" s="31">
        <v>0</v>
      </c>
      <c r="C81" s="14"/>
      <c r="D81" s="31">
        <v>0</v>
      </c>
      <c r="E81" s="14"/>
    </row>
    <row r="82" spans="1:5">
      <c r="A82" s="32" t="s">
        <v>85</v>
      </c>
      <c r="B82" s="31">
        <v>0</v>
      </c>
      <c r="C82" s="14"/>
      <c r="D82" s="31">
        <v>0</v>
      </c>
      <c r="E82" s="14"/>
    </row>
    <row r="83" spans="1:5">
      <c r="A83" s="32" t="s">
        <v>24</v>
      </c>
      <c r="B83" s="31">
        <v>0</v>
      </c>
      <c r="C83" s="14"/>
      <c r="D83" s="31">
        <v>0</v>
      </c>
      <c r="E83" s="14"/>
    </row>
    <row r="84" spans="1:5">
      <c r="A84" s="32" t="s">
        <v>86</v>
      </c>
      <c r="B84" s="31">
        <v>0</v>
      </c>
      <c r="C84" s="14"/>
      <c r="D84" s="31">
        <v>0</v>
      </c>
      <c r="E84" s="14"/>
    </row>
    <row r="85" spans="1:5">
      <c r="A85" s="32" t="s">
        <v>131</v>
      </c>
      <c r="B85" s="31">
        <v>0</v>
      </c>
      <c r="C85" s="14"/>
      <c r="D85" s="31">
        <v>0</v>
      </c>
      <c r="E85" s="14"/>
    </row>
    <row r="86" spans="1:5">
      <c r="A86" s="32" t="s">
        <v>132</v>
      </c>
      <c r="B86" s="31">
        <v>0</v>
      </c>
      <c r="C86" s="14"/>
      <c r="D86" s="31">
        <v>0</v>
      </c>
      <c r="E86" s="14"/>
    </row>
    <row r="87" spans="1:5">
      <c r="A87" s="32" t="s">
        <v>68</v>
      </c>
      <c r="B87" s="31">
        <v>0</v>
      </c>
      <c r="C87" s="14"/>
      <c r="D87" s="31">
        <v>0</v>
      </c>
      <c r="E87" s="14"/>
    </row>
    <row r="88" spans="1:5">
      <c r="A88" s="15" t="s">
        <v>25</v>
      </c>
      <c r="B88" s="31">
        <v>0</v>
      </c>
      <c r="C88" s="14"/>
      <c r="D88" s="31">
        <v>0</v>
      </c>
      <c r="E88" s="14"/>
    </row>
    <row r="89" spans="1:5">
      <c r="A89" s="15" t="s">
        <v>26</v>
      </c>
      <c r="B89" s="31">
        <v>0</v>
      </c>
      <c r="C89" s="14"/>
      <c r="D89" s="31">
        <v>0</v>
      </c>
      <c r="E89" s="14"/>
    </row>
    <row r="90" spans="1:5">
      <c r="A90" s="15" t="s">
        <v>72</v>
      </c>
      <c r="B90" s="14"/>
      <c r="C90" s="14"/>
      <c r="D90" s="14"/>
      <c r="E90" s="14"/>
    </row>
    <row r="91" spans="1:5">
      <c r="A91" s="32" t="s">
        <v>88</v>
      </c>
      <c r="B91" s="31">
        <v>0</v>
      </c>
      <c r="C91" s="14"/>
      <c r="D91" s="31">
        <v>0</v>
      </c>
      <c r="E91" s="14"/>
    </row>
    <row r="92" spans="1:5">
      <c r="A92" s="32" t="s">
        <v>89</v>
      </c>
      <c r="B92" s="31">
        <v>0</v>
      </c>
      <c r="C92" s="14"/>
      <c r="D92" s="31">
        <v>0</v>
      </c>
      <c r="E92" s="14"/>
    </row>
    <row r="93" spans="1:5">
      <c r="A93" s="15" t="s">
        <v>29</v>
      </c>
      <c r="B93" s="31">
        <v>0</v>
      </c>
      <c r="C93" s="14"/>
      <c r="D93" s="31">
        <v>0</v>
      </c>
      <c r="E93" s="14"/>
    </row>
    <row r="94" spans="1:5">
      <c r="A94" s="15" t="s">
        <v>30</v>
      </c>
      <c r="B94" s="21">
        <v>0</v>
      </c>
      <c r="C94" s="22"/>
      <c r="D94" s="21">
        <v>0</v>
      </c>
      <c r="E94" s="22"/>
    </row>
    <row r="95" spans="1:5">
      <c r="A95" s="15"/>
      <c r="B95" s="16"/>
      <c r="C95" s="16"/>
      <c r="D95" s="16"/>
      <c r="E95" s="16"/>
    </row>
    <row r="96" spans="1:5">
      <c r="A96" s="15" t="s">
        <v>31</v>
      </c>
      <c r="B96" s="34">
        <f>B77+B94</f>
        <v>960676</v>
      </c>
      <c r="C96" s="22"/>
      <c r="D96" s="34">
        <f>D77+D94</f>
        <v>0</v>
      </c>
      <c r="E96" s="22"/>
    </row>
    <row r="97" spans="1:5">
      <c r="A97" s="15"/>
      <c r="B97" s="14"/>
      <c r="C97" s="14"/>
      <c r="D97" s="14"/>
      <c r="E97" s="14"/>
    </row>
    <row r="98" spans="1:5">
      <c r="A98" s="15" t="s">
        <v>32</v>
      </c>
      <c r="B98" s="14"/>
      <c r="C98" s="14"/>
      <c r="D98" s="14"/>
      <c r="E98" s="14"/>
    </row>
    <row r="99" spans="1:5">
      <c r="A99" s="15" t="s">
        <v>33</v>
      </c>
      <c r="B99" s="31">
        <v>0</v>
      </c>
      <c r="C99" s="14"/>
      <c r="D99" s="31">
        <v>0</v>
      </c>
      <c r="E99" s="14"/>
    </row>
    <row r="100" spans="1:5">
      <c r="A100" s="15" t="s">
        <v>34</v>
      </c>
      <c r="B100" s="31">
        <v>0</v>
      </c>
      <c r="C100" s="14"/>
      <c r="D100" s="31">
        <v>0</v>
      </c>
      <c r="E100" s="14"/>
    </row>
    <row r="101" spans="1:5">
      <c r="A101" s="15" t="s">
        <v>35</v>
      </c>
      <c r="B101" s="31">
        <v>0</v>
      </c>
      <c r="C101" s="14"/>
      <c r="D101" s="31">
        <v>0</v>
      </c>
      <c r="E101" s="14"/>
    </row>
    <row r="102" spans="1:5">
      <c r="A102" s="15" t="s">
        <v>6</v>
      </c>
      <c r="B102" s="14"/>
      <c r="C102" s="14"/>
      <c r="D102" s="14"/>
      <c r="E102" s="14"/>
    </row>
    <row r="103" spans="1:5">
      <c r="A103" s="32" t="s">
        <v>0</v>
      </c>
      <c r="B103" s="31">
        <v>0</v>
      </c>
      <c r="C103" s="14"/>
      <c r="D103" s="31">
        <v>0</v>
      </c>
      <c r="E103" s="14"/>
    </row>
    <row r="104" spans="1:5">
      <c r="A104" s="32" t="s">
        <v>90</v>
      </c>
      <c r="B104" s="31">
        <v>0</v>
      </c>
      <c r="C104" s="14"/>
      <c r="D104" s="31">
        <v>0</v>
      </c>
      <c r="E104" s="14"/>
    </row>
    <row r="105" spans="1:5">
      <c r="A105" s="32" t="s">
        <v>6</v>
      </c>
      <c r="B105" s="31">
        <v>0</v>
      </c>
      <c r="C105" s="14" t="s">
        <v>231</v>
      </c>
      <c r="D105" s="31">
        <v>0</v>
      </c>
      <c r="E105" s="14" t="s">
        <v>231</v>
      </c>
    </row>
    <row r="106" spans="1:5">
      <c r="A106" s="32" t="s">
        <v>106</v>
      </c>
      <c r="B106" s="31">
        <v>0</v>
      </c>
      <c r="C106" s="14"/>
      <c r="D106" s="31">
        <v>0</v>
      </c>
      <c r="E106" s="14"/>
    </row>
    <row r="107" spans="1:5">
      <c r="A107" s="15" t="s">
        <v>63</v>
      </c>
      <c r="B107" s="31">
        <v>0</v>
      </c>
      <c r="C107" s="14"/>
      <c r="D107" s="31">
        <v>0</v>
      </c>
      <c r="E107" s="14"/>
    </row>
    <row r="108" spans="1:5">
      <c r="A108" s="15" t="s">
        <v>62</v>
      </c>
      <c r="B108" s="31">
        <v>12975932</v>
      </c>
      <c r="C108" s="14"/>
      <c r="D108" s="31">
        <v>0</v>
      </c>
      <c r="E108" s="14"/>
    </row>
    <row r="109" spans="1:5" ht="18" customHeight="1">
      <c r="A109" s="15" t="s">
        <v>65</v>
      </c>
      <c r="B109" s="29">
        <f>SUM(B99:B108)</f>
        <v>12975932</v>
      </c>
      <c r="C109" s="30"/>
      <c r="D109" s="29">
        <f>SUM(D99:D108)</f>
        <v>0</v>
      </c>
      <c r="E109" s="30"/>
    </row>
    <row r="110" spans="1:5">
      <c r="A110" s="13" t="s">
        <v>60</v>
      </c>
      <c r="B110" s="31"/>
      <c r="C110" s="14"/>
      <c r="D110" s="31"/>
      <c r="E110" s="14"/>
    </row>
    <row r="111" spans="1:5">
      <c r="A111" s="15" t="s">
        <v>64</v>
      </c>
      <c r="B111" s="34">
        <f>B109</f>
        <v>12975932</v>
      </c>
      <c r="C111" s="22"/>
      <c r="D111" s="34">
        <f>D109</f>
        <v>0</v>
      </c>
      <c r="E111" s="22"/>
    </row>
    <row r="112" spans="1:5">
      <c r="A112" s="15"/>
      <c r="B112" s="14"/>
      <c r="C112" s="14"/>
      <c r="D112" s="14"/>
      <c r="E112" s="14"/>
    </row>
    <row r="113" spans="1:5" ht="15.75" thickBot="1">
      <c r="A113" s="35" t="s">
        <v>36</v>
      </c>
      <c r="B113" s="33">
        <f>B96+B111</f>
        <v>13936608</v>
      </c>
      <c r="C113" s="22"/>
      <c r="D113" s="33">
        <f>D96+D111</f>
        <v>0</v>
      </c>
      <c r="E113" s="22"/>
    </row>
    <row r="114" spans="1:5" ht="15.75" thickTop="1">
      <c r="A114" s="4"/>
      <c r="B114" s="5"/>
      <c r="C114" s="5"/>
      <c r="D114" s="5"/>
      <c r="E114" s="5"/>
    </row>
    <row r="115" spans="1:5">
      <c r="A115" s="19" t="s">
        <v>3</v>
      </c>
      <c r="B115" s="20">
        <f>B57-B113</f>
        <v>0</v>
      </c>
      <c r="C115" s="19"/>
      <c r="D115" s="20">
        <f>D57-D113</f>
        <v>0</v>
      </c>
      <c r="E115" s="19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 ht="30" customHeight="1">
      <c r="A118" s="320" t="s">
        <v>107</v>
      </c>
      <c r="B118" s="320"/>
      <c r="C118" s="320"/>
      <c r="D118" s="320"/>
      <c r="E118" s="320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5"/>
      <c r="C125" s="5"/>
      <c r="D125" s="5"/>
      <c r="E125" s="5"/>
    </row>
    <row r="126" spans="1:5">
      <c r="A126" s="6"/>
      <c r="B126" s="5"/>
      <c r="C126" s="5"/>
      <c r="D126" s="5"/>
      <c r="E126" s="5"/>
    </row>
    <row r="127" spans="1:5">
      <c r="A127" s="6"/>
      <c r="B127" s="5"/>
      <c r="C127" s="5"/>
      <c r="D127" s="5"/>
      <c r="E127" s="5"/>
    </row>
    <row r="128" spans="1:5">
      <c r="A128" s="6"/>
      <c r="B128" s="5"/>
      <c r="C128" s="5"/>
      <c r="D128" s="5"/>
      <c r="E128" s="5"/>
    </row>
    <row r="129" spans="1:5">
      <c r="A129" s="6"/>
      <c r="B129" s="5"/>
      <c r="C129" s="5"/>
      <c r="D129" s="5"/>
      <c r="E129" s="5"/>
    </row>
    <row r="130" spans="1:5">
      <c r="A130" s="6"/>
      <c r="B130" s="5"/>
      <c r="C130" s="5"/>
      <c r="D130" s="5"/>
      <c r="E130" s="5"/>
    </row>
  </sheetData>
  <mergeCells count="1">
    <mergeCell ref="A118:E118"/>
  </mergeCells>
  <pageMargins left="0.70866141732283472" right="0.70866141732283472" top="0.74803149606299213" bottom="0.74803149606299213" header="0.31496062992125984" footer="0.31496062992125984"/>
  <pageSetup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5703125" style="191" customWidth="1"/>
    <col min="3" max="3" width="2.7109375" style="191" customWidth="1"/>
    <col min="4" max="4" width="15.5703125" style="191" customWidth="1"/>
    <col min="5" max="5" width="2.7109375" style="191" customWidth="1"/>
    <col min="6" max="6" width="11" style="7" bestFit="1" customWidth="1"/>
    <col min="7" max="7" width="17" style="7" customWidth="1"/>
    <col min="8" max="16384" width="9.140625" style="7"/>
  </cols>
  <sheetData>
    <row r="1" spans="1:7">
      <c r="A1" s="24" t="s">
        <v>555</v>
      </c>
    </row>
    <row r="2" spans="1:7">
      <c r="A2" s="25" t="s">
        <v>563</v>
      </c>
    </row>
    <row r="3" spans="1:7">
      <c r="A3" s="25" t="s">
        <v>564</v>
      </c>
    </row>
    <row r="4" spans="1:7">
      <c r="A4" s="25" t="s">
        <v>74</v>
      </c>
    </row>
    <row r="5" spans="1:7">
      <c r="A5" s="24" t="s">
        <v>52</v>
      </c>
      <c r="B5" s="7"/>
      <c r="C5" s="7"/>
      <c r="D5" s="7"/>
      <c r="E5" s="7"/>
    </row>
    <row r="6" spans="1:7">
      <c r="A6" s="12"/>
      <c r="B6" s="8" t="s">
        <v>9</v>
      </c>
      <c r="C6" s="8"/>
      <c r="D6" s="8" t="s">
        <v>9</v>
      </c>
      <c r="E6" s="8"/>
    </row>
    <row r="7" spans="1:7">
      <c r="A7" s="12"/>
      <c r="B7" s="8" t="s">
        <v>10</v>
      </c>
      <c r="C7" s="8"/>
      <c r="D7" s="8" t="s">
        <v>556</v>
      </c>
      <c r="E7" s="8"/>
    </row>
    <row r="8" spans="1:7">
      <c r="A8" s="23"/>
      <c r="B8" s="12"/>
      <c r="C8" s="12"/>
      <c r="D8" s="12"/>
      <c r="E8" s="12"/>
    </row>
    <row r="9" spans="1:7">
      <c r="A9" s="15" t="s">
        <v>38</v>
      </c>
      <c r="B9" s="26"/>
      <c r="C9" s="27"/>
      <c r="D9" s="26"/>
      <c r="E9" s="27"/>
    </row>
    <row r="10" spans="1:7">
      <c r="A10" s="32" t="s">
        <v>152</v>
      </c>
      <c r="B10" s="36">
        <v>18670801</v>
      </c>
      <c r="C10" s="27"/>
      <c r="D10" s="36">
        <v>0</v>
      </c>
      <c r="E10" s="27"/>
      <c r="G10" s="76"/>
    </row>
    <row r="11" spans="1:7">
      <c r="A11" s="32" t="s">
        <v>154</v>
      </c>
      <c r="B11" s="36">
        <v>0</v>
      </c>
      <c r="C11" s="27"/>
      <c r="D11" s="36">
        <v>0</v>
      </c>
      <c r="E11" s="27"/>
      <c r="G11" s="76"/>
    </row>
    <row r="12" spans="1:7">
      <c r="A12" s="32" t="s">
        <v>155</v>
      </c>
      <c r="B12" s="36">
        <v>0</v>
      </c>
      <c r="C12" s="27"/>
      <c r="D12" s="36">
        <v>0</v>
      </c>
      <c r="E12" s="27"/>
      <c r="G12" s="76"/>
    </row>
    <row r="13" spans="1:7">
      <c r="A13" s="32" t="s">
        <v>156</v>
      </c>
      <c r="B13" s="36">
        <v>0</v>
      </c>
      <c r="C13" s="27"/>
      <c r="D13" s="36">
        <v>0</v>
      </c>
      <c r="E13" s="27"/>
      <c r="G13" s="76"/>
    </row>
    <row r="14" spans="1:7">
      <c r="A14" s="32" t="s">
        <v>153</v>
      </c>
      <c r="B14" s="36">
        <v>0</v>
      </c>
      <c r="C14" s="27"/>
      <c r="D14" s="36">
        <v>0</v>
      </c>
      <c r="E14" s="27"/>
      <c r="G14" s="76"/>
    </row>
    <row r="15" spans="1:7">
      <c r="A15" s="15" t="s">
        <v>39</v>
      </c>
      <c r="B15" s="36">
        <v>0</v>
      </c>
      <c r="C15" s="27"/>
      <c r="D15" s="36">
        <v>0</v>
      </c>
      <c r="E15" s="27"/>
      <c r="G15" s="76"/>
    </row>
    <row r="16" spans="1:7">
      <c r="A16" s="15" t="s">
        <v>40</v>
      </c>
      <c r="B16" s="36">
        <v>0</v>
      </c>
      <c r="C16" s="27"/>
      <c r="D16" s="36">
        <v>0</v>
      </c>
      <c r="E16" s="27"/>
      <c r="G16" s="76"/>
    </row>
    <row r="17" spans="1:7">
      <c r="A17" s="15" t="s">
        <v>41</v>
      </c>
      <c r="B17" s="36">
        <v>0</v>
      </c>
      <c r="C17" s="27"/>
      <c r="D17" s="36">
        <v>0</v>
      </c>
      <c r="E17" s="27"/>
      <c r="G17" s="76"/>
    </row>
    <row r="18" spans="1:7">
      <c r="A18" s="15" t="s">
        <v>42</v>
      </c>
      <c r="B18" s="26"/>
      <c r="C18" s="27"/>
      <c r="D18" s="26"/>
      <c r="E18" s="27"/>
      <c r="G18" s="76"/>
    </row>
    <row r="19" spans="1:7">
      <c r="A19" s="32" t="s">
        <v>42</v>
      </c>
      <c r="B19" s="36">
        <v>-1424448</v>
      </c>
      <c r="C19" s="27"/>
      <c r="D19" s="36">
        <v>0</v>
      </c>
      <c r="E19" s="27"/>
      <c r="G19" s="76"/>
    </row>
    <row r="20" spans="1:7">
      <c r="A20" s="32" t="s">
        <v>95</v>
      </c>
      <c r="B20" s="36">
        <v>0</v>
      </c>
      <c r="C20" s="27"/>
      <c r="D20" s="36">
        <v>0</v>
      </c>
      <c r="E20" s="27"/>
      <c r="G20" s="76"/>
    </row>
    <row r="21" spans="1:7">
      <c r="A21" s="15" t="s">
        <v>69</v>
      </c>
      <c r="B21" s="26"/>
      <c r="C21" s="27"/>
      <c r="D21" s="26"/>
      <c r="E21" s="27"/>
      <c r="G21" s="76"/>
    </row>
    <row r="22" spans="1:7">
      <c r="A22" s="32" t="s">
        <v>96</v>
      </c>
      <c r="B22" s="36">
        <v>-2710906</v>
      </c>
      <c r="C22" s="27"/>
      <c r="D22" s="36">
        <v>0</v>
      </c>
      <c r="E22" s="27"/>
      <c r="G22" s="197"/>
    </row>
    <row r="23" spans="1:7">
      <c r="A23" s="32" t="s">
        <v>97</v>
      </c>
      <c r="B23" s="36">
        <v>-578366</v>
      </c>
      <c r="C23" s="27"/>
      <c r="D23" s="36">
        <v>0</v>
      </c>
      <c r="E23" s="27"/>
      <c r="G23" s="197"/>
    </row>
    <row r="24" spans="1:7">
      <c r="A24" s="32" t="s">
        <v>99</v>
      </c>
      <c r="B24" s="36">
        <v>0</v>
      </c>
      <c r="C24" s="27"/>
      <c r="D24" s="36">
        <v>0</v>
      </c>
      <c r="E24" s="27"/>
      <c r="G24" s="76"/>
    </row>
    <row r="25" spans="1:7">
      <c r="A25" s="15" t="s">
        <v>43</v>
      </c>
      <c r="B25" s="36">
        <v>0</v>
      </c>
      <c r="C25" s="27"/>
      <c r="D25" s="36">
        <v>0</v>
      </c>
      <c r="E25" s="27"/>
      <c r="G25" s="76"/>
    </row>
    <row r="26" spans="1:7">
      <c r="A26" s="15" t="s">
        <v>58</v>
      </c>
      <c r="B26" s="36">
        <v>0</v>
      </c>
      <c r="C26" s="27"/>
      <c r="D26" s="36">
        <v>0</v>
      </c>
      <c r="E26" s="27"/>
      <c r="G26" s="76"/>
    </row>
    <row r="27" spans="1:7">
      <c r="A27" s="15" t="s">
        <v>44</v>
      </c>
      <c r="B27" s="36">
        <v>-103043</v>
      </c>
      <c r="C27" s="27"/>
      <c r="D27" s="36">
        <v>0</v>
      </c>
      <c r="E27" s="27"/>
      <c r="G27" s="76"/>
    </row>
    <row r="28" spans="1:7">
      <c r="A28" s="15" t="s">
        <v>8</v>
      </c>
      <c r="B28" s="26"/>
      <c r="C28" s="27"/>
      <c r="D28" s="26"/>
      <c r="E28" s="27"/>
      <c r="G28" s="76"/>
    </row>
    <row r="29" spans="1:7" ht="15" customHeight="1">
      <c r="A29" s="32" t="s">
        <v>100</v>
      </c>
      <c r="B29" s="36">
        <v>0</v>
      </c>
      <c r="C29" s="27"/>
      <c r="D29" s="36">
        <v>0</v>
      </c>
      <c r="E29" s="27"/>
      <c r="G29" s="76"/>
    </row>
    <row r="30" spans="1:7" ht="15" customHeight="1">
      <c r="A30" s="32" t="s">
        <v>98</v>
      </c>
      <c r="B30" s="36">
        <v>0</v>
      </c>
      <c r="C30" s="27"/>
      <c r="D30" s="36">
        <v>0</v>
      </c>
      <c r="E30" s="27"/>
      <c r="G30" s="76"/>
    </row>
    <row r="31" spans="1:7" ht="15" customHeight="1">
      <c r="A31" s="32" t="s">
        <v>105</v>
      </c>
      <c r="B31" s="36">
        <v>0</v>
      </c>
      <c r="C31" s="27"/>
      <c r="D31" s="36">
        <v>0</v>
      </c>
      <c r="E31" s="27"/>
      <c r="G31" s="76"/>
    </row>
    <row r="32" spans="1:7" ht="15" customHeight="1">
      <c r="A32" s="32" t="s">
        <v>101</v>
      </c>
      <c r="B32" s="36">
        <v>0</v>
      </c>
      <c r="C32" s="27"/>
      <c r="D32" s="36">
        <v>0</v>
      </c>
      <c r="E32" s="27"/>
      <c r="G32" s="76"/>
    </row>
    <row r="33" spans="1:7" ht="15" customHeight="1">
      <c r="A33" s="32" t="s">
        <v>204</v>
      </c>
      <c r="B33" s="36">
        <v>0</v>
      </c>
      <c r="C33" s="27"/>
      <c r="D33" s="36">
        <v>0</v>
      </c>
      <c r="E33" s="27"/>
      <c r="G33" s="76"/>
    </row>
    <row r="34" spans="1:7" ht="15" customHeight="1">
      <c r="A34" s="32" t="s">
        <v>102</v>
      </c>
      <c r="B34" s="36">
        <v>0</v>
      </c>
      <c r="C34" s="27"/>
      <c r="D34" s="36">
        <v>0</v>
      </c>
      <c r="E34" s="27"/>
      <c r="G34" s="76"/>
    </row>
    <row r="35" spans="1:7">
      <c r="A35" s="15" t="s">
        <v>45</v>
      </c>
      <c r="B35" s="36">
        <v>0</v>
      </c>
      <c r="C35" s="27"/>
      <c r="D35" s="36">
        <v>0</v>
      </c>
      <c r="E35" s="27"/>
      <c r="G35" s="76"/>
    </row>
    <row r="36" spans="1:7">
      <c r="A36" s="15" t="s">
        <v>70</v>
      </c>
      <c r="B36" s="26"/>
      <c r="C36" s="27"/>
      <c r="D36" s="26"/>
      <c r="E36" s="27"/>
      <c r="G36" s="76"/>
    </row>
    <row r="37" spans="1:7">
      <c r="A37" s="32" t="s">
        <v>205</v>
      </c>
      <c r="B37" s="36">
        <v>0</v>
      </c>
      <c r="C37" s="27"/>
      <c r="D37" s="36">
        <v>0</v>
      </c>
      <c r="E37" s="27"/>
      <c r="G37" s="76"/>
    </row>
    <row r="38" spans="1:7">
      <c r="A38" s="32" t="s">
        <v>104</v>
      </c>
      <c r="B38" s="36">
        <v>0</v>
      </c>
      <c r="C38" s="27"/>
      <c r="D38" s="36">
        <v>0</v>
      </c>
      <c r="E38" s="27"/>
      <c r="G38" s="76"/>
    </row>
    <row r="39" spans="1:7">
      <c r="A39" s="32" t="s">
        <v>103</v>
      </c>
      <c r="B39" s="36">
        <v>0</v>
      </c>
      <c r="C39" s="27"/>
      <c r="D39" s="36">
        <v>0</v>
      </c>
      <c r="E39" s="27"/>
      <c r="G39" s="76"/>
    </row>
    <row r="40" spans="1:7">
      <c r="A40" s="15" t="s">
        <v>46</v>
      </c>
      <c r="B40" s="36">
        <v>0</v>
      </c>
      <c r="C40" s="27"/>
      <c r="D40" s="36">
        <v>0</v>
      </c>
      <c r="E40" s="27"/>
      <c r="G40" s="76"/>
    </row>
    <row r="41" spans="1:7">
      <c r="A41" s="48" t="s">
        <v>133</v>
      </c>
      <c r="B41" s="36">
        <v>0</v>
      </c>
      <c r="C41" s="27"/>
      <c r="D41" s="36">
        <v>0</v>
      </c>
      <c r="E41" s="27"/>
      <c r="G41" s="76"/>
    </row>
    <row r="42" spans="1:7">
      <c r="A42" s="15" t="s">
        <v>47</v>
      </c>
      <c r="B42" s="50">
        <f>SUM(B10:B41)</f>
        <v>13854038</v>
      </c>
      <c r="C42" s="51"/>
      <c r="D42" s="50">
        <f>SUM(D10:D41)</f>
        <v>0</v>
      </c>
      <c r="E42" s="51"/>
      <c r="G42" s="76"/>
    </row>
    <row r="43" spans="1:7">
      <c r="A43" s="15" t="s">
        <v>4</v>
      </c>
      <c r="B43" s="51"/>
      <c r="C43" s="51"/>
      <c r="D43" s="51"/>
      <c r="E43" s="51"/>
      <c r="G43" s="76"/>
    </row>
    <row r="44" spans="1:7">
      <c r="A44" s="32" t="s">
        <v>48</v>
      </c>
      <c r="B44" s="52">
        <v>878106</v>
      </c>
      <c r="C44" s="51"/>
      <c r="D44" s="52">
        <v>0</v>
      </c>
      <c r="E44" s="53"/>
      <c r="G44" s="76"/>
    </row>
    <row r="45" spans="1:7">
      <c r="A45" s="32" t="s">
        <v>49</v>
      </c>
      <c r="B45" s="52">
        <v>0</v>
      </c>
      <c r="C45" s="51"/>
      <c r="D45" s="52">
        <v>0</v>
      </c>
      <c r="E45" s="53"/>
      <c r="G45" s="76"/>
    </row>
    <row r="46" spans="1:7">
      <c r="A46" s="32" t="s">
        <v>66</v>
      </c>
      <c r="B46" s="52">
        <v>0</v>
      </c>
      <c r="C46" s="51"/>
      <c r="D46" s="52">
        <v>0</v>
      </c>
      <c r="E46" s="53"/>
      <c r="G46" s="76"/>
    </row>
    <row r="47" spans="1:7">
      <c r="A47" s="15" t="s">
        <v>91</v>
      </c>
      <c r="B47" s="50">
        <f>B42-B44</f>
        <v>12975932</v>
      </c>
      <c r="C47" s="51"/>
      <c r="D47" s="50">
        <f>D42</f>
        <v>0</v>
      </c>
      <c r="E47" s="51"/>
      <c r="G47" s="76"/>
    </row>
    <row r="48" spans="1:7" ht="15.75" thickBot="1">
      <c r="A48" s="38"/>
      <c r="B48" s="54"/>
      <c r="C48" s="51"/>
      <c r="D48" s="54"/>
      <c r="E48" s="54"/>
    </row>
    <row r="49" spans="1:5" ht="15.75" thickTop="1">
      <c r="A49" s="39" t="s">
        <v>92</v>
      </c>
      <c r="B49" s="28"/>
      <c r="C49" s="51"/>
      <c r="D49" s="28"/>
      <c r="E49" s="28"/>
    </row>
    <row r="50" spans="1:5">
      <c r="A50" s="32" t="s">
        <v>53</v>
      </c>
      <c r="B50" s="37"/>
      <c r="C50" s="51"/>
      <c r="D50" s="37"/>
      <c r="E50" s="28"/>
    </row>
    <row r="51" spans="1:5">
      <c r="A51" s="32" t="s">
        <v>54</v>
      </c>
      <c r="B51" s="37"/>
      <c r="C51" s="51"/>
      <c r="D51" s="37"/>
      <c r="E51" s="28"/>
    </row>
    <row r="52" spans="1:5">
      <c r="A52" s="32" t="s">
        <v>55</v>
      </c>
      <c r="B52" s="37"/>
      <c r="C52" s="51"/>
      <c r="D52" s="37"/>
      <c r="E52" s="28"/>
    </row>
    <row r="53" spans="1:5" ht="15" customHeight="1">
      <c r="A53" s="32" t="s">
        <v>56</v>
      </c>
      <c r="B53" s="37"/>
      <c r="C53" s="51"/>
      <c r="D53" s="37"/>
      <c r="E53" s="28"/>
    </row>
    <row r="54" spans="1:5">
      <c r="A54" s="49" t="s">
        <v>17</v>
      </c>
      <c r="B54" s="37"/>
      <c r="C54" s="51"/>
      <c r="D54" s="37"/>
      <c r="E54" s="28"/>
    </row>
    <row r="55" spans="1:5">
      <c r="A55" s="39" t="s">
        <v>93</v>
      </c>
      <c r="B55" s="40">
        <v>0</v>
      </c>
      <c r="C55" s="41"/>
      <c r="D55" s="40">
        <v>0</v>
      </c>
      <c r="E55" s="41"/>
    </row>
    <row r="56" spans="1:5">
      <c r="A56" s="42"/>
      <c r="B56" s="43"/>
      <c r="C56" s="43"/>
      <c r="D56" s="43"/>
      <c r="E56" s="43"/>
    </row>
    <row r="57" spans="1:5" ht="15.75" thickBot="1">
      <c r="A57" s="39" t="s">
        <v>94</v>
      </c>
      <c r="B57" s="44">
        <f>B47</f>
        <v>12975932</v>
      </c>
      <c r="C57" s="45"/>
      <c r="D57" s="44">
        <f>D47</f>
        <v>0</v>
      </c>
      <c r="E57" s="45"/>
    </row>
    <row r="58" spans="1:5" ht="15.75" thickTop="1">
      <c r="A58" s="42"/>
      <c r="B58" s="43"/>
      <c r="C58" s="43"/>
      <c r="D58" s="43"/>
      <c r="E58" s="43"/>
    </row>
    <row r="59" spans="1:5">
      <c r="A59" s="46" t="s">
        <v>57</v>
      </c>
      <c r="B59" s="43"/>
      <c r="C59" s="43"/>
      <c r="D59" s="43"/>
      <c r="E59" s="43"/>
    </row>
    <row r="60" spans="1:5">
      <c r="A60" s="42" t="s">
        <v>50</v>
      </c>
      <c r="B60" s="36"/>
      <c r="C60" s="26"/>
      <c r="D60" s="36"/>
      <c r="E60" s="26"/>
    </row>
    <row r="61" spans="1:5">
      <c r="A61" s="42" t="s">
        <v>51</v>
      </c>
      <c r="B61" s="36"/>
      <c r="C61" s="26"/>
      <c r="D61" s="36"/>
      <c r="E61" s="26"/>
    </row>
    <row r="62" spans="1:5">
      <c r="A62" s="2"/>
      <c r="B62" s="3"/>
      <c r="C62" s="3"/>
      <c r="D62" s="3"/>
      <c r="E62" s="3"/>
    </row>
    <row r="63" spans="1:5">
      <c r="A63" s="2"/>
      <c r="B63" s="3"/>
      <c r="C63" s="3"/>
      <c r="D63" s="3"/>
      <c r="E63" s="3"/>
    </row>
    <row r="64" spans="1:5">
      <c r="A64" s="6" t="s">
        <v>134</v>
      </c>
      <c r="B64" s="3"/>
      <c r="C64" s="3"/>
      <c r="D64" s="3"/>
      <c r="E64" s="3"/>
    </row>
    <row r="65" spans="1:5">
      <c r="A65" s="47"/>
      <c r="B65" s="1"/>
      <c r="C65" s="1"/>
      <c r="D65" s="1"/>
      <c r="E65" s="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B1:I74"/>
  <sheetViews>
    <sheetView showGridLines="0" topLeftCell="B1" workbookViewId="0">
      <selection activeCell="B1" sqref="B1"/>
    </sheetView>
  </sheetViews>
  <sheetFormatPr defaultColWidth="9.140625" defaultRowHeight="15"/>
  <cols>
    <col min="1" max="1" width="9.7109375" style="7" customWidth="1"/>
    <col min="2" max="2" width="58" style="7" customWidth="1"/>
    <col min="3" max="3" width="12.7109375" style="7" customWidth="1"/>
    <col min="4" max="4" width="2.7109375" style="7" customWidth="1"/>
    <col min="5" max="5" width="12.7109375" style="7" customWidth="1"/>
    <col min="6" max="6" width="2.7109375" style="7" customWidth="1"/>
    <col min="7" max="7" width="15.7109375" style="198" customWidth="1"/>
    <col min="8" max="8" width="15.42578125" style="198" customWidth="1"/>
    <col min="9" max="9" width="15.85546875" style="7" customWidth="1"/>
    <col min="10" max="16384" width="9.140625" style="7"/>
  </cols>
  <sheetData>
    <row r="1" spans="2:8">
      <c r="B1" s="24" t="s">
        <v>555</v>
      </c>
    </row>
    <row r="2" spans="2:8">
      <c r="B2" s="25" t="s">
        <v>563</v>
      </c>
    </row>
    <row r="3" spans="2:8">
      <c r="B3" s="25" t="s">
        <v>564</v>
      </c>
    </row>
    <row r="4" spans="2:8">
      <c r="B4" s="25" t="s">
        <v>74</v>
      </c>
    </row>
    <row r="5" spans="2:8">
      <c r="B5" s="24" t="s">
        <v>203</v>
      </c>
      <c r="C5" s="12"/>
      <c r="D5" s="12"/>
      <c r="E5" s="12"/>
      <c r="F5" s="12"/>
    </row>
    <row r="6" spans="2:8">
      <c r="B6" s="25"/>
      <c r="C6" s="12"/>
      <c r="D6" s="12"/>
      <c r="E6" s="12"/>
      <c r="F6" s="12"/>
    </row>
    <row r="7" spans="2:8">
      <c r="B7" s="321"/>
      <c r="C7" s="8" t="s">
        <v>9</v>
      </c>
      <c r="D7" s="8"/>
      <c r="E7" s="8" t="s">
        <v>9</v>
      </c>
      <c r="F7" s="8"/>
      <c r="G7" s="199"/>
      <c r="H7" s="199"/>
    </row>
    <row r="8" spans="2:8" ht="14.1" customHeight="1">
      <c r="B8" s="321"/>
      <c r="C8" s="8" t="s">
        <v>10</v>
      </c>
      <c r="D8" s="8"/>
      <c r="E8" s="8" t="s">
        <v>556</v>
      </c>
      <c r="F8" s="8"/>
      <c r="G8" s="199"/>
      <c r="H8" s="199"/>
    </row>
    <row r="9" spans="2:8" ht="14.1" customHeight="1">
      <c r="B9" s="23"/>
      <c r="C9" s="12"/>
      <c r="D9" s="12"/>
      <c r="E9" s="12"/>
      <c r="F9" s="12"/>
    </row>
    <row r="10" spans="2:8" ht="14.1" customHeight="1">
      <c r="B10" s="15" t="s">
        <v>182</v>
      </c>
      <c r="C10" s="175"/>
      <c r="D10" s="175"/>
      <c r="E10" s="175"/>
      <c r="F10" s="175"/>
      <c r="G10" s="200"/>
      <c r="H10" s="200"/>
    </row>
    <row r="11" spans="2:8" ht="14.1" customHeight="1">
      <c r="B11" s="13" t="s">
        <v>202</v>
      </c>
      <c r="C11" s="14">
        <f>'2.1-Pasqyra e Perform. (natyra)'!B57</f>
        <v>12975932</v>
      </c>
      <c r="D11" s="14"/>
      <c r="E11" s="204">
        <v>0</v>
      </c>
      <c r="F11" s="14"/>
      <c r="H11" s="193"/>
    </row>
    <row r="12" spans="2:8" ht="14.1" customHeight="1">
      <c r="B12" s="176" t="s">
        <v>201</v>
      </c>
      <c r="C12" s="14"/>
      <c r="D12" s="14"/>
      <c r="E12" s="204"/>
      <c r="F12" s="14"/>
      <c r="G12" s="193"/>
      <c r="H12" s="193"/>
    </row>
    <row r="13" spans="2:8" ht="14.1" customHeight="1">
      <c r="B13" s="177" t="s">
        <v>200</v>
      </c>
      <c r="C13" s="14"/>
      <c r="D13" s="14"/>
      <c r="E13" s="204"/>
      <c r="F13" s="14"/>
      <c r="G13" s="193"/>
      <c r="H13" s="193"/>
    </row>
    <row r="14" spans="2:8" ht="14.1" customHeight="1">
      <c r="B14" s="177" t="s">
        <v>199</v>
      </c>
      <c r="C14" s="14">
        <v>0</v>
      </c>
      <c r="D14" s="14"/>
      <c r="E14" s="204">
        <v>0</v>
      </c>
      <c r="F14" s="14"/>
      <c r="G14" s="193"/>
      <c r="H14" s="193"/>
    </row>
    <row r="15" spans="2:8">
      <c r="B15" s="178" t="s">
        <v>58</v>
      </c>
      <c r="C15" s="14">
        <v>0</v>
      </c>
      <c r="D15" s="14"/>
      <c r="E15" s="204">
        <v>0</v>
      </c>
      <c r="F15" s="14"/>
      <c r="H15" s="193"/>
    </row>
    <row r="16" spans="2:8">
      <c r="B16" s="177" t="s">
        <v>43</v>
      </c>
      <c r="C16" s="14"/>
      <c r="D16" s="14"/>
      <c r="E16" s="204"/>
      <c r="F16" s="14"/>
      <c r="G16" s="193"/>
      <c r="H16" s="193"/>
    </row>
    <row r="17" spans="2:9">
      <c r="B17" s="177" t="s">
        <v>198</v>
      </c>
      <c r="C17" s="14"/>
      <c r="D17" s="14"/>
      <c r="E17" s="204"/>
      <c r="F17" s="14"/>
      <c r="G17" s="193"/>
      <c r="H17" s="193"/>
    </row>
    <row r="18" spans="2:9">
      <c r="B18" s="177" t="s">
        <v>197</v>
      </c>
      <c r="C18" s="14"/>
      <c r="D18" s="14"/>
      <c r="E18" s="204"/>
      <c r="F18" s="14"/>
      <c r="G18" s="193"/>
      <c r="H18" s="193"/>
    </row>
    <row r="19" spans="2:9">
      <c r="B19" s="177" t="s">
        <v>196</v>
      </c>
      <c r="C19" s="14"/>
      <c r="D19" s="14"/>
      <c r="E19" s="204"/>
      <c r="F19" s="14"/>
      <c r="G19" s="193"/>
      <c r="H19" s="193"/>
    </row>
    <row r="20" spans="2:9">
      <c r="B20" s="177" t="s">
        <v>207</v>
      </c>
      <c r="C20" s="14">
        <v>0</v>
      </c>
      <c r="D20" s="14"/>
      <c r="E20" s="204">
        <v>0</v>
      </c>
      <c r="F20" s="14"/>
      <c r="G20" s="193"/>
      <c r="H20" s="193"/>
    </row>
    <row r="21" spans="2:9">
      <c r="B21" s="177" t="s">
        <v>208</v>
      </c>
      <c r="C21" s="14">
        <v>0</v>
      </c>
      <c r="D21" s="14"/>
      <c r="E21" s="204">
        <v>0</v>
      </c>
      <c r="F21" s="14"/>
      <c r="G21" s="193"/>
      <c r="H21" s="193"/>
    </row>
    <row r="22" spans="2:9">
      <c r="B22" s="177" t="s">
        <v>161</v>
      </c>
      <c r="C22" s="14"/>
      <c r="D22" s="14"/>
      <c r="E22" s="204"/>
      <c r="F22" s="14"/>
      <c r="G22" s="193"/>
      <c r="H22" s="193"/>
    </row>
    <row r="23" spans="2:9">
      <c r="B23" s="177" t="s">
        <v>161</v>
      </c>
      <c r="C23" s="14"/>
      <c r="D23" s="14"/>
      <c r="E23" s="204"/>
      <c r="F23" s="14"/>
      <c r="G23" s="193"/>
      <c r="H23" s="193"/>
    </row>
    <row r="24" spans="2:9">
      <c r="B24" s="177"/>
      <c r="C24" s="14"/>
      <c r="D24" s="14"/>
      <c r="E24" s="204"/>
      <c r="F24" s="14"/>
      <c r="G24" s="193"/>
      <c r="H24" s="193"/>
    </row>
    <row r="25" spans="2:9" ht="14.1" customHeight="1">
      <c r="B25" s="13" t="s">
        <v>195</v>
      </c>
      <c r="C25" s="14"/>
      <c r="D25" s="14"/>
      <c r="E25" s="204"/>
      <c r="F25" s="14"/>
      <c r="G25" s="193"/>
      <c r="H25" s="193"/>
    </row>
    <row r="26" spans="2:9" ht="14.1" customHeight="1">
      <c r="B26" s="177" t="s">
        <v>194</v>
      </c>
      <c r="C26" s="14"/>
      <c r="D26" s="14"/>
      <c r="E26" s="204"/>
      <c r="F26" s="14"/>
      <c r="G26" s="193"/>
      <c r="H26" s="193"/>
    </row>
    <row r="27" spans="2:9">
      <c r="B27" s="177" t="s">
        <v>193</v>
      </c>
      <c r="C27" s="14"/>
      <c r="D27" s="14"/>
      <c r="E27" s="204"/>
      <c r="F27" s="14"/>
      <c r="G27" s="193"/>
      <c r="H27" s="193"/>
    </row>
    <row r="28" spans="2:9">
      <c r="B28" s="177" t="s">
        <v>192</v>
      </c>
      <c r="C28" s="14"/>
      <c r="D28" s="14"/>
      <c r="E28" s="204"/>
      <c r="F28" s="14"/>
      <c r="G28" s="193"/>
      <c r="H28" s="193"/>
    </row>
    <row r="29" spans="2:9">
      <c r="B29" s="177" t="s">
        <v>206</v>
      </c>
      <c r="C29" s="14"/>
      <c r="D29" s="14"/>
      <c r="E29" s="204"/>
      <c r="F29" s="14"/>
      <c r="G29" s="193"/>
      <c r="H29" s="193"/>
    </row>
    <row r="30" spans="2:9">
      <c r="B30" s="177"/>
      <c r="C30" s="14"/>
      <c r="D30" s="14"/>
      <c r="E30" s="204"/>
      <c r="F30" s="14"/>
      <c r="G30" s="193"/>
      <c r="H30" s="193"/>
      <c r="I30" s="76"/>
    </row>
    <row r="31" spans="2:9" ht="14.1" customHeight="1">
      <c r="B31" s="13" t="s">
        <v>191</v>
      </c>
      <c r="C31" s="14"/>
      <c r="D31" s="14"/>
      <c r="E31" s="204"/>
      <c r="F31" s="14"/>
      <c r="G31" s="193"/>
      <c r="H31" s="193"/>
      <c r="I31" s="76"/>
    </row>
    <row r="32" spans="2:9">
      <c r="B32" s="177" t="s">
        <v>190</v>
      </c>
      <c r="C32" s="76">
        <v>-170301</v>
      </c>
      <c r="D32" s="14"/>
      <c r="E32" s="204">
        <v>0</v>
      </c>
      <c r="F32" s="14"/>
      <c r="G32" s="193"/>
      <c r="H32" s="193"/>
      <c r="I32" s="76"/>
    </row>
    <row r="33" spans="2:9" ht="14.25" customHeight="1">
      <c r="B33" s="177" t="s">
        <v>189</v>
      </c>
      <c r="C33" s="76"/>
      <c r="D33" s="14"/>
      <c r="E33" s="204">
        <v>0</v>
      </c>
      <c r="F33" s="14"/>
      <c r="G33" s="193"/>
      <c r="H33" s="193"/>
      <c r="I33" s="76"/>
    </row>
    <row r="34" spans="2:9" ht="14.25" customHeight="1">
      <c r="B34" s="177" t="s">
        <v>188</v>
      </c>
      <c r="C34" s="76"/>
      <c r="D34" s="14"/>
      <c r="E34" s="204">
        <v>0</v>
      </c>
      <c r="F34" s="14"/>
      <c r="G34" s="193"/>
      <c r="H34" s="193"/>
      <c r="I34" s="76"/>
    </row>
    <row r="35" spans="2:9">
      <c r="B35" s="177" t="s">
        <v>187</v>
      </c>
      <c r="C35" s="76">
        <v>82570</v>
      </c>
      <c r="D35" s="14"/>
      <c r="E35" s="204">
        <v>0</v>
      </c>
      <c r="F35" s="14"/>
      <c r="G35" s="193"/>
      <c r="H35" s="193"/>
      <c r="I35" s="76"/>
    </row>
    <row r="36" spans="2:9" ht="14.1" customHeight="1">
      <c r="B36" s="177" t="s">
        <v>206</v>
      </c>
      <c r="C36" s="76">
        <v>878106</v>
      </c>
      <c r="D36" s="14"/>
      <c r="E36" s="204">
        <v>0</v>
      </c>
      <c r="F36" s="14"/>
      <c r="G36" s="193"/>
      <c r="H36" s="193"/>
      <c r="I36" s="76"/>
    </row>
    <row r="37" spans="2:9" ht="29.25">
      <c r="B37" s="15" t="s">
        <v>180</v>
      </c>
      <c r="C37" s="29">
        <f>SUM(C11:C36)</f>
        <v>13766307</v>
      </c>
      <c r="D37" s="30"/>
      <c r="E37" s="205">
        <f>SUM(E11:E36)</f>
        <v>0</v>
      </c>
      <c r="F37" s="30"/>
      <c r="G37" s="193"/>
      <c r="H37" s="193"/>
    </row>
    <row r="38" spans="2:9">
      <c r="B38" s="179"/>
      <c r="C38" s="14"/>
      <c r="D38" s="14"/>
      <c r="E38" s="204"/>
      <c r="F38" s="14"/>
      <c r="G38" s="193"/>
      <c r="H38" s="193"/>
    </row>
    <row r="39" spans="2:9" ht="29.25">
      <c r="B39" s="15" t="s">
        <v>179</v>
      </c>
      <c r="C39" s="14"/>
      <c r="D39" s="14"/>
      <c r="E39" s="204"/>
      <c r="F39" s="14"/>
      <c r="G39" s="193"/>
      <c r="H39" s="193"/>
    </row>
    <row r="40" spans="2:9" ht="14.1" customHeight="1">
      <c r="B40" s="177" t="s">
        <v>178</v>
      </c>
      <c r="C40" s="14">
        <v>0</v>
      </c>
      <c r="D40" s="14"/>
      <c r="E40" s="204">
        <v>0</v>
      </c>
      <c r="F40" s="14"/>
      <c r="G40" s="193"/>
      <c r="H40" s="193"/>
    </row>
    <row r="41" spans="2:9">
      <c r="B41" s="177" t="s">
        <v>177</v>
      </c>
      <c r="C41" s="14"/>
      <c r="D41" s="14"/>
      <c r="E41" s="204"/>
      <c r="F41" s="14"/>
      <c r="G41" s="193"/>
      <c r="H41" s="193"/>
    </row>
    <row r="42" spans="2:9" ht="14.1" customHeight="1">
      <c r="B42" s="177" t="s">
        <v>176</v>
      </c>
      <c r="C42" s="14"/>
      <c r="D42" s="14"/>
      <c r="E42" s="204"/>
      <c r="F42" s="14"/>
      <c r="H42" s="193"/>
    </row>
    <row r="43" spans="2:9" ht="30">
      <c r="B43" s="177" t="s">
        <v>175</v>
      </c>
      <c r="C43" s="14"/>
      <c r="D43" s="14"/>
      <c r="E43" s="204"/>
      <c r="F43" s="14"/>
      <c r="H43" s="193"/>
    </row>
    <row r="44" spans="2:9">
      <c r="B44" s="177" t="s">
        <v>174</v>
      </c>
      <c r="C44" s="14"/>
      <c r="D44" s="14"/>
      <c r="E44" s="204"/>
      <c r="F44" s="14"/>
      <c r="H44" s="193"/>
    </row>
    <row r="45" spans="2:9">
      <c r="B45" s="177" t="s">
        <v>173</v>
      </c>
      <c r="C45" s="14"/>
      <c r="D45" s="14"/>
      <c r="E45" s="204"/>
      <c r="F45" s="14"/>
      <c r="H45" s="193"/>
    </row>
    <row r="46" spans="2:9">
      <c r="B46" s="177" t="s">
        <v>172</v>
      </c>
      <c r="C46" s="14"/>
      <c r="D46" s="14"/>
      <c r="E46" s="204"/>
      <c r="F46" s="14"/>
      <c r="H46" s="193"/>
    </row>
    <row r="47" spans="2:9" ht="14.1" customHeight="1">
      <c r="B47" s="177" t="s">
        <v>186</v>
      </c>
      <c r="C47" s="14"/>
      <c r="D47" s="14"/>
      <c r="E47" s="204"/>
      <c r="F47" s="14"/>
      <c r="H47" s="193"/>
    </row>
    <row r="48" spans="2:9" ht="14.1" customHeight="1">
      <c r="B48" s="177" t="s">
        <v>161</v>
      </c>
      <c r="C48" s="14"/>
      <c r="D48" s="14"/>
      <c r="E48" s="204"/>
      <c r="F48" s="14"/>
      <c r="H48" s="193"/>
    </row>
    <row r="49" spans="2:8" ht="14.1" customHeight="1">
      <c r="B49" s="15" t="s">
        <v>171</v>
      </c>
      <c r="C49" s="29">
        <v>0</v>
      </c>
      <c r="D49" s="30"/>
      <c r="E49" s="205">
        <v>0</v>
      </c>
      <c r="F49" s="30"/>
      <c r="H49" s="201"/>
    </row>
    <row r="50" spans="2:8" ht="14.1" customHeight="1">
      <c r="B50" s="179"/>
      <c r="C50" s="14"/>
      <c r="D50" s="14"/>
      <c r="E50" s="204"/>
      <c r="F50" s="14"/>
      <c r="H50" s="193"/>
    </row>
    <row r="51" spans="2:8" ht="14.1" customHeight="1">
      <c r="B51" s="15" t="s">
        <v>170</v>
      </c>
      <c r="C51" s="14"/>
      <c r="D51" s="14"/>
      <c r="E51" s="204"/>
      <c r="F51" s="14"/>
      <c r="H51" s="193"/>
    </row>
    <row r="52" spans="2:8" ht="14.1" customHeight="1">
      <c r="B52" s="177" t="s">
        <v>169</v>
      </c>
      <c r="C52" s="14"/>
      <c r="D52" s="14"/>
      <c r="E52" s="204"/>
      <c r="F52" s="14"/>
      <c r="H52" s="193"/>
    </row>
    <row r="53" spans="2:8" ht="14.1" customHeight="1">
      <c r="B53" s="177" t="s">
        <v>168</v>
      </c>
      <c r="C53" s="14"/>
      <c r="D53" s="14"/>
      <c r="E53" s="204"/>
      <c r="F53" s="14"/>
      <c r="H53" s="193"/>
    </row>
    <row r="54" spans="2:8" ht="14.1" customHeight="1">
      <c r="B54" s="177" t="s">
        <v>167</v>
      </c>
      <c r="C54" s="14"/>
      <c r="D54" s="14"/>
      <c r="E54" s="204"/>
      <c r="F54" s="14"/>
      <c r="H54" s="193"/>
    </row>
    <row r="55" spans="2:8" ht="14.1" customHeight="1">
      <c r="B55" s="177" t="s">
        <v>166</v>
      </c>
      <c r="C55" s="14"/>
      <c r="D55" s="14"/>
      <c r="E55" s="204"/>
      <c r="F55" s="14"/>
      <c r="H55" s="193"/>
    </row>
    <row r="56" spans="2:8" ht="14.1" customHeight="1">
      <c r="B56" s="177" t="s">
        <v>165</v>
      </c>
      <c r="C56" s="14"/>
      <c r="D56" s="14"/>
      <c r="E56" s="204"/>
      <c r="F56" s="14"/>
      <c r="H56" s="193"/>
    </row>
    <row r="57" spans="2:8" ht="14.1" customHeight="1">
      <c r="B57" s="177" t="s">
        <v>164</v>
      </c>
      <c r="C57" s="14"/>
      <c r="D57" s="14"/>
      <c r="E57" s="204"/>
      <c r="F57" s="14"/>
      <c r="H57" s="193"/>
    </row>
    <row r="58" spans="2:8" ht="14.1" customHeight="1">
      <c r="B58" s="177" t="s">
        <v>163</v>
      </c>
      <c r="C58" s="14"/>
      <c r="D58" s="14"/>
      <c r="E58" s="204"/>
      <c r="F58" s="14"/>
      <c r="G58" s="193"/>
      <c r="H58" s="193"/>
    </row>
    <row r="59" spans="2:8" ht="14.1" customHeight="1">
      <c r="B59" s="177" t="s">
        <v>162</v>
      </c>
      <c r="C59" s="14"/>
      <c r="D59" s="14"/>
      <c r="E59" s="204"/>
      <c r="F59" s="14"/>
      <c r="G59" s="193"/>
      <c r="H59" s="193"/>
    </row>
    <row r="60" spans="2:8" ht="15" customHeight="1">
      <c r="B60" s="177" t="s">
        <v>181</v>
      </c>
      <c r="C60" s="14"/>
      <c r="D60" s="14"/>
      <c r="E60" s="204"/>
      <c r="F60" s="14"/>
      <c r="G60" s="193"/>
      <c r="H60" s="193"/>
    </row>
    <row r="61" spans="2:8" ht="14.1" customHeight="1">
      <c r="B61" s="177" t="s">
        <v>185</v>
      </c>
      <c r="C61" s="14"/>
      <c r="D61" s="14"/>
      <c r="E61" s="204"/>
      <c r="F61" s="14"/>
      <c r="G61" s="193"/>
      <c r="H61" s="193"/>
    </row>
    <row r="62" spans="2:8" ht="14.1" customHeight="1">
      <c r="B62" s="177" t="s">
        <v>184</v>
      </c>
      <c r="C62" s="14"/>
      <c r="D62" s="14"/>
      <c r="E62" s="204"/>
      <c r="F62" s="14"/>
      <c r="G62" s="193"/>
      <c r="H62" s="193"/>
    </row>
    <row r="63" spans="2:8" ht="14.1" customHeight="1">
      <c r="B63" s="177" t="s">
        <v>161</v>
      </c>
      <c r="C63" s="14">
        <f>-'1-Pasqyra e Pozicioni Financiar'!D108</f>
        <v>0</v>
      </c>
      <c r="D63" s="14"/>
      <c r="E63" s="204">
        <v>0</v>
      </c>
      <c r="F63" s="14"/>
      <c r="G63" s="193"/>
      <c r="H63" s="193"/>
    </row>
    <row r="64" spans="2:8" ht="14.1" customHeight="1">
      <c r="B64" s="15" t="s">
        <v>160</v>
      </c>
      <c r="C64" s="29">
        <f>SUM(C63)</f>
        <v>0</v>
      </c>
      <c r="D64" s="14"/>
      <c r="E64" s="29">
        <f t="shared" ref="E64" si="0">SUM(E63)</f>
        <v>0</v>
      </c>
      <c r="F64" s="30"/>
      <c r="G64" s="193"/>
      <c r="H64" s="201"/>
    </row>
    <row r="65" spans="2:8" ht="14.1" customHeight="1">
      <c r="B65" s="179"/>
      <c r="C65" s="14"/>
      <c r="D65" s="14"/>
      <c r="E65" s="204"/>
      <c r="F65" s="14"/>
      <c r="G65" s="193"/>
      <c r="H65" s="193"/>
    </row>
    <row r="66" spans="2:8" ht="14.1" customHeight="1">
      <c r="B66" s="15" t="s">
        <v>159</v>
      </c>
      <c r="C66" s="180">
        <f>C64+C49+C37</f>
        <v>13766307</v>
      </c>
      <c r="D66" s="14"/>
      <c r="E66" s="206">
        <f>E64+E49+E37</f>
        <v>0</v>
      </c>
      <c r="F66" s="30"/>
      <c r="G66" s="193"/>
      <c r="H66" s="201"/>
    </row>
    <row r="67" spans="2:8">
      <c r="B67" s="181" t="s">
        <v>158</v>
      </c>
      <c r="C67" s="14">
        <f>E69</f>
        <v>0</v>
      </c>
      <c r="D67" s="14"/>
      <c r="E67" s="204">
        <v>0</v>
      </c>
      <c r="F67" s="14"/>
      <c r="G67" s="193"/>
      <c r="H67" s="193"/>
    </row>
    <row r="68" spans="2:8">
      <c r="B68" s="181" t="s">
        <v>183</v>
      </c>
      <c r="C68" s="14"/>
      <c r="D68" s="14"/>
      <c r="E68" s="204"/>
      <c r="F68" s="14"/>
      <c r="G68" s="193"/>
      <c r="H68" s="193"/>
    </row>
    <row r="69" spans="2:8" ht="15.75" thickBot="1">
      <c r="B69" s="182" t="s">
        <v>157</v>
      </c>
      <c r="C69" s="183">
        <f>SUM(C66:C68)</f>
        <v>13766307</v>
      </c>
      <c r="D69" s="30"/>
      <c r="E69" s="207">
        <f>SUM(E66:E68)</f>
        <v>0</v>
      </c>
      <c r="F69" s="30"/>
      <c r="G69" s="193"/>
      <c r="H69" s="202"/>
    </row>
    <row r="70" spans="2:8" ht="15.75" thickTop="1">
      <c r="E70" s="208"/>
      <c r="G70" s="193"/>
    </row>
    <row r="71" spans="2:8">
      <c r="C71" s="76"/>
      <c r="E71" s="204"/>
      <c r="G71" s="193"/>
    </row>
    <row r="72" spans="2:8">
      <c r="B72" s="19" t="s">
        <v>3</v>
      </c>
      <c r="C72" s="184">
        <f>'1-Pasqyra e Pozicioni Financiar'!B11</f>
        <v>13766307</v>
      </c>
      <c r="D72" s="185"/>
      <c r="E72" s="209">
        <f>'1-Pasqyra e Pozicioni Financiar'!D11</f>
        <v>0</v>
      </c>
      <c r="F72" s="185"/>
      <c r="G72" s="193"/>
      <c r="H72" s="203"/>
    </row>
    <row r="73" spans="2:8">
      <c r="C73" s="76"/>
      <c r="E73" s="76"/>
      <c r="G73" s="193"/>
    </row>
    <row r="74" spans="2:8">
      <c r="C74" s="186"/>
      <c r="E74" s="186"/>
      <c r="G74" s="193"/>
    </row>
  </sheetData>
  <mergeCells count="1">
    <mergeCell ref="B7:B8"/>
  </mergeCells>
  <pageMargins left="0.3" right="0.3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K35"/>
  <sheetViews>
    <sheetView zoomScale="90" zoomScaleNormal="90" workbookViewId="0"/>
  </sheetViews>
  <sheetFormatPr defaultColWidth="9.140625" defaultRowHeight="15"/>
  <cols>
    <col min="1" max="1" width="29.5703125" style="210" customWidth="1"/>
    <col min="2" max="2" width="12" style="210" customWidth="1"/>
    <col min="3" max="3" width="9.7109375" style="210" customWidth="1"/>
    <col min="4" max="5" width="7.85546875" style="210" customWidth="1"/>
    <col min="6" max="6" width="9.7109375" style="210" customWidth="1"/>
    <col min="7" max="9" width="11.7109375" style="210" customWidth="1"/>
    <col min="10" max="10" width="9.7109375" style="210" customWidth="1"/>
    <col min="11" max="11" width="11.7109375" style="210" customWidth="1"/>
    <col min="12" max="16384" width="9.140625" style="210"/>
  </cols>
  <sheetData>
    <row r="1" spans="1:11">
      <c r="A1" s="24" t="s">
        <v>555</v>
      </c>
    </row>
    <row r="2" spans="1:11">
      <c r="A2" s="25" t="s">
        <v>563</v>
      </c>
    </row>
    <row r="3" spans="1:11">
      <c r="A3" s="25" t="s">
        <v>564</v>
      </c>
    </row>
    <row r="4" spans="1:11">
      <c r="A4" s="25" t="s">
        <v>74</v>
      </c>
    </row>
    <row r="5" spans="1:11">
      <c r="A5" s="24" t="s">
        <v>59</v>
      </c>
    </row>
    <row r="6" spans="1:11">
      <c r="A6" s="211"/>
    </row>
    <row r="7" spans="1:11" ht="129">
      <c r="B7" s="212" t="s">
        <v>135</v>
      </c>
      <c r="C7" s="212" t="s">
        <v>34</v>
      </c>
      <c r="D7" s="212" t="s">
        <v>0</v>
      </c>
      <c r="E7" s="212" t="s">
        <v>6</v>
      </c>
      <c r="F7" s="212" t="s">
        <v>106</v>
      </c>
      <c r="G7" s="212" t="s">
        <v>136</v>
      </c>
      <c r="H7" s="212" t="s">
        <v>137</v>
      </c>
      <c r="I7" s="212" t="s">
        <v>5</v>
      </c>
      <c r="J7" s="212" t="s">
        <v>60</v>
      </c>
      <c r="K7" s="212" t="s">
        <v>5</v>
      </c>
    </row>
    <row r="8" spans="1:11" ht="15.75" thickBot="1">
      <c r="A8" s="213" t="s">
        <v>138</v>
      </c>
      <c r="B8" s="44">
        <v>0</v>
      </c>
      <c r="C8" s="44"/>
      <c r="D8" s="44">
        <v>0</v>
      </c>
      <c r="E8" s="44"/>
      <c r="F8" s="44"/>
      <c r="G8" s="44"/>
      <c r="H8" s="44">
        <v>0</v>
      </c>
      <c r="I8" s="44">
        <f>SUM(B8:H8)</f>
        <v>0</v>
      </c>
      <c r="J8" s="44"/>
      <c r="K8" s="44">
        <f>SUM(I8:J8)</f>
        <v>0</v>
      </c>
    </row>
    <row r="9" spans="1:11" ht="15.75" thickTop="1">
      <c r="A9" s="214" t="s">
        <v>139</v>
      </c>
      <c r="B9" s="215"/>
      <c r="C9" s="215"/>
      <c r="D9" s="215"/>
      <c r="E9" s="215"/>
      <c r="F9" s="215"/>
      <c r="G9" s="215"/>
      <c r="H9" s="43"/>
      <c r="I9" s="43">
        <f>SUM(B9:H9)</f>
        <v>0</v>
      </c>
      <c r="J9" s="215"/>
      <c r="K9" s="215">
        <f>SUM(I9:J9)</f>
        <v>0</v>
      </c>
    </row>
    <row r="10" spans="1:11">
      <c r="A10" s="213" t="s">
        <v>140</v>
      </c>
      <c r="B10" s="216">
        <f>SUM(B8:B9)</f>
        <v>0</v>
      </c>
      <c r="C10" s="216">
        <f t="shared" ref="C10:J10" si="0">SUM(C8:C9)</f>
        <v>0</v>
      </c>
      <c r="D10" s="216">
        <f t="shared" si="0"/>
        <v>0</v>
      </c>
      <c r="E10" s="216">
        <f t="shared" si="0"/>
        <v>0</v>
      </c>
      <c r="F10" s="216">
        <f t="shared" si="0"/>
        <v>0</v>
      </c>
      <c r="G10" s="216">
        <f t="shared" si="0"/>
        <v>0</v>
      </c>
      <c r="H10" s="216">
        <f t="shared" si="0"/>
        <v>0</v>
      </c>
      <c r="I10" s="216">
        <f>SUM(B10:H10)</f>
        <v>0</v>
      </c>
      <c r="J10" s="216">
        <f t="shared" si="0"/>
        <v>0</v>
      </c>
      <c r="K10" s="216">
        <f>SUM(I10:J10)</f>
        <v>0</v>
      </c>
    </row>
    <row r="11" spans="1:11" ht="42.75">
      <c r="A11" s="217" t="s">
        <v>141</v>
      </c>
      <c r="B11" s="215"/>
      <c r="C11" s="215"/>
      <c r="D11" s="215"/>
      <c r="E11" s="215"/>
      <c r="F11" s="215"/>
      <c r="G11" s="215"/>
      <c r="H11" s="43"/>
      <c r="I11" s="43">
        <f t="shared" ref="I11:I32" si="1">SUM(B11:H11)</f>
        <v>0</v>
      </c>
      <c r="J11" s="43"/>
      <c r="K11" s="215">
        <f t="shared" ref="K11:K32" si="2">SUM(I11:J11)</f>
        <v>0</v>
      </c>
    </row>
    <row r="12" spans="1:11">
      <c r="A12" s="218" t="s">
        <v>137</v>
      </c>
      <c r="B12" s="43"/>
      <c r="C12" s="43"/>
      <c r="D12" s="43"/>
      <c r="E12" s="43"/>
      <c r="F12" s="43"/>
      <c r="G12" s="43"/>
      <c r="H12" s="43">
        <f>'1-Pasqyra e Pozicioni Financiar'!D108</f>
        <v>0</v>
      </c>
      <c r="I12" s="43">
        <f t="shared" si="1"/>
        <v>0</v>
      </c>
      <c r="J12" s="43"/>
      <c r="K12" s="43">
        <f t="shared" si="2"/>
        <v>0</v>
      </c>
    </row>
    <row r="13" spans="1:11" ht="30">
      <c r="A13" s="218" t="s">
        <v>142</v>
      </c>
      <c r="B13" s="43"/>
      <c r="C13" s="43"/>
      <c r="D13" s="43"/>
      <c r="E13" s="43"/>
      <c r="F13" s="43"/>
      <c r="G13" s="43"/>
      <c r="H13" s="43"/>
      <c r="I13" s="43">
        <f t="shared" si="1"/>
        <v>0</v>
      </c>
      <c r="J13" s="43"/>
      <c r="K13" s="43">
        <f t="shared" si="2"/>
        <v>0</v>
      </c>
    </row>
    <row r="14" spans="1:11" ht="30">
      <c r="A14" s="218" t="s">
        <v>143</v>
      </c>
      <c r="B14" s="43"/>
      <c r="C14" s="43"/>
      <c r="D14" s="43"/>
      <c r="E14" s="43"/>
      <c r="F14" s="43"/>
      <c r="G14" s="43"/>
      <c r="H14" s="43"/>
      <c r="I14" s="43">
        <f t="shared" si="1"/>
        <v>0</v>
      </c>
      <c r="J14" s="43"/>
      <c r="K14" s="43">
        <f t="shared" si="2"/>
        <v>0</v>
      </c>
    </row>
    <row r="15" spans="1:11" ht="42.75">
      <c r="A15" s="217" t="s">
        <v>144</v>
      </c>
      <c r="B15" s="219">
        <f>SUM(B11:B14)</f>
        <v>0</v>
      </c>
      <c r="C15" s="219">
        <f t="shared" ref="C15:J15" si="3">SUM(C11:C14)</f>
        <v>0</v>
      </c>
      <c r="D15" s="219">
        <f t="shared" si="3"/>
        <v>0</v>
      </c>
      <c r="E15" s="219">
        <f t="shared" si="3"/>
        <v>0</v>
      </c>
      <c r="F15" s="219">
        <f t="shared" si="3"/>
        <v>0</v>
      </c>
      <c r="G15" s="219">
        <f t="shared" si="3"/>
        <v>0</v>
      </c>
      <c r="H15" s="219">
        <f>SUM(H11:H14)</f>
        <v>0</v>
      </c>
      <c r="I15" s="219">
        <f t="shared" si="1"/>
        <v>0</v>
      </c>
      <c r="J15" s="219">
        <f t="shared" si="3"/>
        <v>0</v>
      </c>
      <c r="K15" s="219">
        <f t="shared" si="2"/>
        <v>0</v>
      </c>
    </row>
    <row r="16" spans="1:11" ht="20.25" customHeight="1">
      <c r="A16" s="217" t="s">
        <v>145</v>
      </c>
      <c r="B16" s="43"/>
      <c r="C16" s="43"/>
      <c r="D16" s="43"/>
      <c r="E16" s="43"/>
      <c r="F16" s="43"/>
      <c r="G16" s="43"/>
      <c r="H16" s="43"/>
      <c r="I16" s="43">
        <f t="shared" si="1"/>
        <v>0</v>
      </c>
      <c r="J16" s="43"/>
      <c r="K16" s="43">
        <f t="shared" si="2"/>
        <v>0</v>
      </c>
    </row>
    <row r="17" spans="1:11">
      <c r="A17" s="220" t="s">
        <v>146</v>
      </c>
      <c r="B17" s="43">
        <v>0</v>
      </c>
      <c r="C17" s="43"/>
      <c r="D17" s="43"/>
      <c r="E17" s="43">
        <v>0</v>
      </c>
      <c r="F17" s="43"/>
      <c r="G17" s="43"/>
      <c r="H17" s="43">
        <v>0</v>
      </c>
      <c r="I17" s="43">
        <f t="shared" si="1"/>
        <v>0</v>
      </c>
      <c r="J17" s="43"/>
      <c r="K17" s="43">
        <f t="shared" si="2"/>
        <v>0</v>
      </c>
    </row>
    <row r="18" spans="1:11">
      <c r="A18" s="220" t="s">
        <v>147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>
      <c r="A19" s="220" t="s">
        <v>148</v>
      </c>
      <c r="B19" s="43"/>
      <c r="C19" s="43"/>
      <c r="D19" s="43"/>
      <c r="E19" s="43"/>
      <c r="F19" s="43"/>
      <c r="G19" s="43"/>
      <c r="H19" s="43"/>
      <c r="I19" s="43">
        <f t="shared" si="1"/>
        <v>0</v>
      </c>
      <c r="J19" s="43"/>
      <c r="K19" s="43">
        <f t="shared" si="2"/>
        <v>0</v>
      </c>
    </row>
    <row r="20" spans="1:11" ht="13.5" customHeight="1">
      <c r="A20" s="217" t="s">
        <v>149</v>
      </c>
      <c r="B20" s="216">
        <f>SUM(B17:B19)</f>
        <v>0</v>
      </c>
      <c r="C20" s="216">
        <f t="shared" ref="C20:J20" si="4">SUM(C17:C19)</f>
        <v>0</v>
      </c>
      <c r="D20" s="216">
        <f t="shared" si="4"/>
        <v>0</v>
      </c>
      <c r="E20" s="216">
        <f t="shared" si="4"/>
        <v>0</v>
      </c>
      <c r="F20" s="216">
        <f t="shared" si="4"/>
        <v>0</v>
      </c>
      <c r="G20" s="216">
        <f t="shared" si="4"/>
        <v>0</v>
      </c>
      <c r="H20" s="216">
        <f t="shared" si="4"/>
        <v>0</v>
      </c>
      <c r="I20" s="219">
        <f t="shared" si="1"/>
        <v>0</v>
      </c>
      <c r="J20" s="216">
        <f t="shared" si="4"/>
        <v>0</v>
      </c>
      <c r="K20" s="216">
        <f t="shared" si="2"/>
        <v>0</v>
      </c>
    </row>
    <row r="21" spans="1:11" ht="6.75" hidden="1" customHeight="1">
      <c r="A21" s="217"/>
      <c r="B21" s="215"/>
      <c r="C21" s="221"/>
      <c r="D21" s="215"/>
      <c r="E21" s="221"/>
      <c r="F21" s="221"/>
      <c r="G21" s="221"/>
      <c r="H21" s="43"/>
      <c r="I21" s="43"/>
      <c r="J21" s="43"/>
      <c r="K21" s="221"/>
    </row>
    <row r="22" spans="1:11" ht="29.25" thickBot="1">
      <c r="A22" s="217" t="s">
        <v>150</v>
      </c>
      <c r="B22" s="44">
        <f t="shared" ref="B22:H22" si="5">B10+B15+B20</f>
        <v>0</v>
      </c>
      <c r="C22" s="44">
        <f t="shared" si="5"/>
        <v>0</v>
      </c>
      <c r="D22" s="44">
        <f t="shared" si="5"/>
        <v>0</v>
      </c>
      <c r="E22" s="44">
        <f t="shared" si="5"/>
        <v>0</v>
      </c>
      <c r="F22" s="44">
        <f t="shared" si="5"/>
        <v>0</v>
      </c>
      <c r="G22" s="44">
        <f t="shared" si="5"/>
        <v>0</v>
      </c>
      <c r="H22" s="44">
        <f t="shared" si="5"/>
        <v>0</v>
      </c>
      <c r="I22" s="44">
        <f t="shared" si="1"/>
        <v>0</v>
      </c>
      <c r="J22" s="44">
        <f>J10+J15+J20</f>
        <v>0</v>
      </c>
      <c r="K22" s="44">
        <f t="shared" si="2"/>
        <v>0</v>
      </c>
    </row>
    <row r="23" spans="1:11" ht="43.5" thickTop="1">
      <c r="A23" s="217" t="s">
        <v>141</v>
      </c>
      <c r="B23" s="43"/>
      <c r="C23" s="43"/>
      <c r="D23" s="43"/>
      <c r="E23" s="43"/>
      <c r="F23" s="43"/>
      <c r="G23" s="43"/>
      <c r="H23" s="43"/>
      <c r="I23" s="43">
        <f t="shared" si="1"/>
        <v>0</v>
      </c>
      <c r="J23" s="43"/>
      <c r="K23" s="43">
        <f t="shared" si="2"/>
        <v>0</v>
      </c>
    </row>
    <row r="24" spans="1:11">
      <c r="A24" s="218" t="s">
        <v>137</v>
      </c>
      <c r="B24" s="43"/>
      <c r="C24" s="43"/>
      <c r="D24" s="43"/>
      <c r="E24" s="43"/>
      <c r="F24" s="43"/>
      <c r="G24" s="43"/>
      <c r="H24" s="43">
        <f>'2.1-Pasqyra e Perform. (natyra)'!B57</f>
        <v>12975932</v>
      </c>
      <c r="I24" s="43">
        <f t="shared" si="1"/>
        <v>12975932</v>
      </c>
      <c r="J24" s="43"/>
      <c r="K24" s="43">
        <f t="shared" si="2"/>
        <v>12975932</v>
      </c>
    </row>
    <row r="25" spans="1:11" ht="30">
      <c r="A25" s="218" t="s">
        <v>142</v>
      </c>
      <c r="B25" s="43"/>
      <c r="C25" s="43"/>
      <c r="D25" s="43"/>
      <c r="E25" s="43"/>
      <c r="F25" s="43"/>
      <c r="G25" s="43"/>
      <c r="H25" s="43"/>
      <c r="I25" s="43">
        <f t="shared" si="1"/>
        <v>0</v>
      </c>
      <c r="J25" s="43"/>
      <c r="K25" s="43">
        <f t="shared" si="2"/>
        <v>0</v>
      </c>
    </row>
    <row r="26" spans="1:11" ht="30">
      <c r="A26" s="218" t="s">
        <v>143</v>
      </c>
      <c r="B26" s="43"/>
      <c r="C26" s="43"/>
      <c r="D26" s="43"/>
      <c r="E26" s="43"/>
      <c r="F26" s="43"/>
      <c r="G26" s="43"/>
      <c r="H26" s="43"/>
      <c r="I26" s="43">
        <f t="shared" si="1"/>
        <v>0</v>
      </c>
      <c r="J26" s="43"/>
      <c r="K26" s="43">
        <f t="shared" si="2"/>
        <v>0</v>
      </c>
    </row>
    <row r="27" spans="1:11" ht="42.75">
      <c r="A27" s="217" t="s">
        <v>144</v>
      </c>
      <c r="B27" s="219">
        <f>SUM(B24:B26)</f>
        <v>0</v>
      </c>
      <c r="C27" s="219">
        <f t="shared" ref="C27:J27" si="6">SUM(C24:C26)</f>
        <v>0</v>
      </c>
      <c r="D27" s="219">
        <f t="shared" si="6"/>
        <v>0</v>
      </c>
      <c r="E27" s="219">
        <f t="shared" si="6"/>
        <v>0</v>
      </c>
      <c r="F27" s="219">
        <f t="shared" si="6"/>
        <v>0</v>
      </c>
      <c r="G27" s="219">
        <f t="shared" si="6"/>
        <v>0</v>
      </c>
      <c r="H27" s="219">
        <f t="shared" si="6"/>
        <v>12975932</v>
      </c>
      <c r="I27" s="219">
        <f t="shared" si="1"/>
        <v>12975932</v>
      </c>
      <c r="J27" s="219">
        <f t="shared" si="6"/>
        <v>0</v>
      </c>
      <c r="K27" s="219">
        <f t="shared" si="2"/>
        <v>12975932</v>
      </c>
    </row>
    <row r="28" spans="1:11" ht="15" customHeight="1">
      <c r="A28" s="217" t="s">
        <v>145</v>
      </c>
      <c r="B28" s="43"/>
      <c r="C28" s="43"/>
      <c r="D28" s="43"/>
      <c r="E28" s="43"/>
      <c r="F28" s="43"/>
      <c r="G28" s="43"/>
      <c r="H28" s="43"/>
      <c r="I28" s="43">
        <f t="shared" si="1"/>
        <v>0</v>
      </c>
      <c r="J28" s="43"/>
      <c r="K28" s="43">
        <f t="shared" si="2"/>
        <v>0</v>
      </c>
    </row>
    <row r="29" spans="1:11">
      <c r="A29" s="220" t="s">
        <v>146</v>
      </c>
      <c r="B29" s="43">
        <v>0</v>
      </c>
      <c r="C29" s="43"/>
      <c r="D29" s="43"/>
      <c r="E29" s="43">
        <v>0</v>
      </c>
      <c r="F29" s="43"/>
      <c r="G29" s="43"/>
      <c r="H29" s="43">
        <v>0</v>
      </c>
      <c r="I29" s="43">
        <f t="shared" si="1"/>
        <v>0</v>
      </c>
      <c r="J29" s="43"/>
      <c r="K29" s="43">
        <f t="shared" si="2"/>
        <v>0</v>
      </c>
    </row>
    <row r="30" spans="1:11">
      <c r="A30" s="220" t="s">
        <v>147</v>
      </c>
      <c r="B30" s="43"/>
      <c r="C30" s="43"/>
      <c r="D30" s="43"/>
      <c r="E30" s="43"/>
      <c r="F30" s="43"/>
      <c r="G30" s="43">
        <f>-H12</f>
        <v>0</v>
      </c>
      <c r="H30" s="43"/>
      <c r="I30" s="43">
        <f t="shared" si="1"/>
        <v>0</v>
      </c>
      <c r="J30" s="43"/>
      <c r="K30" s="43">
        <f t="shared" si="2"/>
        <v>0</v>
      </c>
    </row>
    <row r="31" spans="1:11">
      <c r="A31" s="220" t="s">
        <v>148</v>
      </c>
      <c r="B31" s="43"/>
      <c r="C31" s="43"/>
      <c r="D31" s="43"/>
      <c r="E31" s="43"/>
      <c r="F31" s="43"/>
      <c r="G31" s="43"/>
      <c r="H31" s="43"/>
      <c r="I31" s="43">
        <f t="shared" si="1"/>
        <v>0</v>
      </c>
      <c r="J31" s="43"/>
      <c r="K31" s="43">
        <f t="shared" si="2"/>
        <v>0</v>
      </c>
    </row>
    <row r="32" spans="1:11" ht="28.5">
      <c r="A32" s="217" t="s">
        <v>149</v>
      </c>
      <c r="B32" s="219">
        <f>SUM(B29:B31)</f>
        <v>0</v>
      </c>
      <c r="C32" s="219">
        <f t="shared" ref="C32:J32" si="7">SUM(C29:C31)</f>
        <v>0</v>
      </c>
      <c r="D32" s="219">
        <f t="shared" si="7"/>
        <v>0</v>
      </c>
      <c r="E32" s="219">
        <f t="shared" si="7"/>
        <v>0</v>
      </c>
      <c r="F32" s="219">
        <f t="shared" si="7"/>
        <v>0</v>
      </c>
      <c r="G32" s="219">
        <f t="shared" si="7"/>
        <v>0</v>
      </c>
      <c r="H32" s="219">
        <f t="shared" si="7"/>
        <v>0</v>
      </c>
      <c r="I32" s="219">
        <f t="shared" si="1"/>
        <v>0</v>
      </c>
      <c r="J32" s="219">
        <f t="shared" si="7"/>
        <v>0</v>
      </c>
      <c r="K32" s="219">
        <f t="shared" si="2"/>
        <v>0</v>
      </c>
    </row>
    <row r="33" spans="1:11" ht="29.25" thickBot="1">
      <c r="A33" s="217" t="s">
        <v>151</v>
      </c>
      <c r="B33" s="44">
        <f t="shared" ref="B33:K33" si="8">B22+B27+B32</f>
        <v>0</v>
      </c>
      <c r="C33" s="44">
        <f t="shared" si="8"/>
        <v>0</v>
      </c>
      <c r="D33" s="44">
        <f t="shared" si="8"/>
        <v>0</v>
      </c>
      <c r="E33" s="44">
        <f t="shared" si="8"/>
        <v>0</v>
      </c>
      <c r="F33" s="44">
        <f t="shared" si="8"/>
        <v>0</v>
      </c>
      <c r="G33" s="44">
        <f t="shared" si="8"/>
        <v>0</v>
      </c>
      <c r="H33" s="44">
        <f t="shared" si="8"/>
        <v>12975932</v>
      </c>
      <c r="I33" s="44">
        <f t="shared" si="8"/>
        <v>12975932</v>
      </c>
      <c r="J33" s="44">
        <f t="shared" si="8"/>
        <v>0</v>
      </c>
      <c r="K33" s="44">
        <f t="shared" si="8"/>
        <v>12975932</v>
      </c>
    </row>
    <row r="34" spans="1:11" ht="15.75" thickTop="1">
      <c r="B34" s="222"/>
      <c r="C34" s="222"/>
      <c r="D34" s="222"/>
      <c r="E34" s="222"/>
      <c r="F34" s="222"/>
      <c r="G34" s="222"/>
      <c r="H34" s="222"/>
      <c r="I34" s="222"/>
      <c r="J34" s="222"/>
      <c r="K34" s="222"/>
    </row>
    <row r="35" spans="1:11">
      <c r="K35" s="222"/>
    </row>
  </sheetData>
  <pageMargins left="0.3" right="0.1" top="0.5" bottom="0.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76"/>
  <sheetViews>
    <sheetView topLeftCell="A270" workbookViewId="0">
      <selection activeCell="R238" sqref="R238"/>
    </sheetView>
  </sheetViews>
  <sheetFormatPr defaultRowHeight="12.75"/>
  <cols>
    <col min="1" max="1" width="1.42578125" customWidth="1"/>
    <col min="2" max="3" width="4" customWidth="1"/>
    <col min="4" max="4" width="4.7109375" customWidth="1"/>
    <col min="5" max="5" width="5.85546875" customWidth="1"/>
    <col min="10" max="10" width="6.7109375" customWidth="1"/>
    <col min="11" max="11" width="7.85546875" customWidth="1"/>
    <col min="12" max="12" width="12.28515625" customWidth="1"/>
    <col min="13" max="13" width="9.7109375" customWidth="1"/>
    <col min="14" max="14" width="6.28515625" customWidth="1"/>
    <col min="17" max="17" width="13.28515625" bestFit="1" customWidth="1"/>
  </cols>
  <sheetData>
    <row r="1" spans="1:14">
      <c r="A1" s="77"/>
      <c r="B1" s="77"/>
      <c r="C1" s="78"/>
      <c r="D1" s="77"/>
      <c r="E1" s="77"/>
      <c r="F1" s="79"/>
      <c r="G1" s="79"/>
      <c r="H1" s="79"/>
      <c r="I1" s="79"/>
      <c r="J1" s="79"/>
      <c r="K1" s="79"/>
      <c r="L1" s="80"/>
      <c r="M1" s="80"/>
      <c r="N1" s="79"/>
    </row>
    <row r="2" spans="1:14">
      <c r="A2" s="77"/>
      <c r="B2" s="81"/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4"/>
    </row>
    <row r="3" spans="1:14" ht="18.75">
      <c r="A3" s="85"/>
      <c r="B3" s="325" t="s">
        <v>233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7"/>
    </row>
    <row r="4" spans="1:14" ht="12.75" customHeight="1">
      <c r="A4" s="85"/>
      <c r="B4" s="95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4" ht="12.75" customHeight="1">
      <c r="A5" s="86"/>
      <c r="B5" s="87"/>
      <c r="C5" s="94"/>
      <c r="D5" s="89" t="s">
        <v>234</v>
      </c>
      <c r="E5" s="86"/>
      <c r="F5" s="78"/>
      <c r="G5" s="78"/>
      <c r="H5" s="78"/>
      <c r="I5" s="78"/>
      <c r="J5" s="78"/>
      <c r="K5" s="78"/>
      <c r="L5" s="90"/>
      <c r="M5" s="90"/>
      <c r="N5" s="88"/>
    </row>
    <row r="6" spans="1:14" ht="12.75" customHeight="1">
      <c r="A6" s="86"/>
      <c r="B6" s="87"/>
      <c r="C6" s="94"/>
      <c r="D6" s="89"/>
      <c r="E6" s="86"/>
      <c r="F6" s="78"/>
      <c r="G6" s="78"/>
      <c r="H6" s="78"/>
      <c r="I6" s="78"/>
      <c r="J6" s="78"/>
      <c r="K6" s="78"/>
      <c r="L6" s="90"/>
      <c r="M6" s="90"/>
      <c r="N6" s="88"/>
    </row>
    <row r="7" spans="1:14" ht="12.75" customHeight="1">
      <c r="A7" s="86"/>
      <c r="B7" s="87"/>
      <c r="C7" s="86"/>
      <c r="D7" s="86" t="s">
        <v>235</v>
      </c>
      <c r="E7" s="86"/>
      <c r="F7" s="78"/>
      <c r="G7" s="78"/>
      <c r="H7" s="78"/>
      <c r="I7" s="78"/>
      <c r="J7" s="78"/>
      <c r="K7" s="78"/>
      <c r="L7" s="90"/>
      <c r="M7" s="90"/>
      <c r="N7" s="88"/>
    </row>
    <row r="8" spans="1:14" ht="12.75" customHeight="1">
      <c r="A8" s="86"/>
      <c r="B8" s="87"/>
      <c r="C8" s="86"/>
      <c r="D8" s="86" t="s">
        <v>236</v>
      </c>
      <c r="E8" s="86"/>
      <c r="F8" s="78"/>
      <c r="G8" s="78"/>
      <c r="H8" s="78"/>
      <c r="I8" s="78"/>
      <c r="J8" s="78"/>
      <c r="K8" s="78"/>
      <c r="L8" s="90"/>
      <c r="M8" s="90"/>
      <c r="N8" s="88"/>
    </row>
    <row r="9" spans="1:14" ht="12.75" customHeight="1">
      <c r="A9" s="86"/>
      <c r="B9" s="87"/>
      <c r="C9" s="86" t="s">
        <v>237</v>
      </c>
      <c r="D9" s="86"/>
      <c r="E9" s="86"/>
      <c r="F9" s="78"/>
      <c r="G9" s="78"/>
      <c r="H9" s="78"/>
      <c r="I9" s="78"/>
      <c r="J9" s="78"/>
      <c r="K9" s="78"/>
      <c r="L9" s="90"/>
      <c r="M9" s="90"/>
      <c r="N9" s="88"/>
    </row>
    <row r="10" spans="1:14" ht="12.75" customHeight="1">
      <c r="A10" s="86"/>
      <c r="B10" s="87"/>
      <c r="C10" s="86"/>
      <c r="D10" s="86" t="s">
        <v>238</v>
      </c>
      <c r="E10" s="86"/>
      <c r="F10" s="78"/>
      <c r="G10" s="78"/>
      <c r="H10" s="78"/>
      <c r="I10" s="78"/>
      <c r="J10" s="78"/>
      <c r="K10" s="78"/>
      <c r="L10" s="90"/>
      <c r="M10" s="90"/>
      <c r="N10" s="88"/>
    </row>
    <row r="11" spans="1:14" ht="12.75" customHeight="1">
      <c r="A11" s="86"/>
      <c r="B11" s="87"/>
      <c r="C11" s="86"/>
      <c r="D11" s="86" t="s">
        <v>239</v>
      </c>
      <c r="E11" s="86"/>
      <c r="F11" s="78"/>
      <c r="G11" s="78"/>
      <c r="H11" s="78"/>
      <c r="I11" s="78"/>
      <c r="J11" s="78"/>
      <c r="K11" s="78"/>
      <c r="L11" s="90"/>
      <c r="M11" s="90"/>
      <c r="N11" s="88"/>
    </row>
    <row r="12" spans="1:14" ht="12.75" customHeight="1">
      <c r="A12" s="86"/>
      <c r="B12" s="87"/>
      <c r="C12" s="86"/>
      <c r="D12" s="86" t="s">
        <v>240</v>
      </c>
      <c r="E12" s="86"/>
      <c r="F12" s="78"/>
      <c r="G12" s="78"/>
      <c r="H12" s="78"/>
      <c r="I12" s="78"/>
      <c r="J12" s="78"/>
      <c r="K12" s="78"/>
      <c r="L12" s="90"/>
      <c r="M12" s="90"/>
      <c r="N12" s="88"/>
    </row>
    <row r="13" spans="1:14" ht="12.75" customHeight="1">
      <c r="A13" s="77"/>
      <c r="B13" s="91"/>
      <c r="C13" s="78"/>
      <c r="D13" s="78"/>
      <c r="E13" s="78"/>
      <c r="F13" s="78"/>
      <c r="G13" s="78"/>
      <c r="H13" s="78"/>
      <c r="I13" s="78"/>
      <c r="J13" s="78"/>
      <c r="K13" s="78"/>
      <c r="L13" s="90"/>
      <c r="M13" s="90"/>
      <c r="N13" s="88"/>
    </row>
    <row r="14" spans="1:14" ht="12.75" customHeight="1">
      <c r="A14" s="77"/>
      <c r="B14" s="91"/>
      <c r="C14" s="94"/>
      <c r="D14" s="173" t="s">
        <v>241</v>
      </c>
      <c r="E14" s="78"/>
      <c r="F14" s="92" t="s">
        <v>242</v>
      </c>
      <c r="G14" s="78"/>
      <c r="H14" s="78"/>
      <c r="I14" s="78"/>
      <c r="J14" s="78"/>
      <c r="K14" s="78"/>
      <c r="L14" s="90"/>
      <c r="M14" s="90"/>
      <c r="N14" s="88"/>
    </row>
    <row r="15" spans="1:14" ht="12.75" customHeight="1">
      <c r="A15" s="77"/>
      <c r="B15" s="91"/>
      <c r="C15" s="93">
        <v>1</v>
      </c>
      <c r="D15" s="78" t="s">
        <v>243</v>
      </c>
      <c r="E15" s="78"/>
      <c r="F15" s="78"/>
      <c r="G15" s="78"/>
      <c r="H15" s="78"/>
      <c r="I15" s="78"/>
      <c r="J15" s="78"/>
      <c r="K15" s="78"/>
      <c r="L15" s="90"/>
      <c r="M15" s="90"/>
      <c r="N15" s="88"/>
    </row>
    <row r="16" spans="1:14" ht="12.75" customHeight="1">
      <c r="B16" s="91"/>
      <c r="C16" s="93">
        <v>2</v>
      </c>
      <c r="D16" s="78" t="s">
        <v>244</v>
      </c>
      <c r="E16" s="78"/>
      <c r="F16" s="78"/>
      <c r="G16" s="78"/>
      <c r="H16" s="78"/>
      <c r="I16" s="78"/>
      <c r="J16" s="78"/>
      <c r="K16" s="78"/>
      <c r="L16" s="90"/>
      <c r="M16" s="90"/>
      <c r="N16" s="88"/>
    </row>
    <row r="17" spans="2:14" ht="12.75" customHeight="1">
      <c r="B17" s="91"/>
      <c r="C17" s="78">
        <v>3</v>
      </c>
      <c r="D17" s="78" t="s">
        <v>245</v>
      </c>
      <c r="E17" s="78"/>
      <c r="F17" s="78"/>
      <c r="G17" s="78"/>
      <c r="H17" s="78"/>
      <c r="I17" s="78"/>
      <c r="J17" s="78"/>
      <c r="K17" s="78"/>
      <c r="L17" s="90"/>
      <c r="M17" s="90"/>
      <c r="N17" s="88"/>
    </row>
    <row r="18" spans="2:14" ht="12.75" customHeight="1">
      <c r="B18" s="91"/>
      <c r="C18" s="78">
        <v>4</v>
      </c>
      <c r="D18" s="78" t="s">
        <v>246</v>
      </c>
      <c r="E18" s="78"/>
      <c r="F18" s="78"/>
      <c r="G18" s="78"/>
      <c r="H18" s="78"/>
      <c r="I18" s="78"/>
      <c r="J18" s="78"/>
      <c r="K18" s="78"/>
      <c r="L18" s="90"/>
      <c r="M18" s="90"/>
      <c r="N18" s="88"/>
    </row>
    <row r="19" spans="2:14" ht="12.75" customHeight="1">
      <c r="B19" s="91"/>
      <c r="C19" s="78"/>
      <c r="D19" s="78" t="s">
        <v>247</v>
      </c>
      <c r="E19" s="78"/>
      <c r="F19" s="78"/>
      <c r="G19" s="78"/>
      <c r="H19" s="78"/>
      <c r="I19" s="78"/>
      <c r="J19" s="78"/>
      <c r="K19" s="78"/>
      <c r="L19" s="90"/>
      <c r="M19" s="90"/>
      <c r="N19" s="88"/>
    </row>
    <row r="20" spans="2:14" ht="12.75" customHeight="1">
      <c r="B20" s="91"/>
      <c r="C20" s="78" t="s">
        <v>248</v>
      </c>
      <c r="D20" s="78"/>
      <c r="E20" s="78"/>
      <c r="F20" s="78"/>
      <c r="G20" s="78"/>
      <c r="H20" s="78"/>
      <c r="I20" s="78"/>
      <c r="J20" s="78"/>
      <c r="K20" s="78"/>
      <c r="L20" s="90"/>
      <c r="M20" s="90"/>
      <c r="N20" s="88"/>
    </row>
    <row r="21" spans="2:14" ht="12.75" customHeight="1">
      <c r="B21" s="91"/>
      <c r="C21" s="78"/>
      <c r="D21" s="78" t="s">
        <v>249</v>
      </c>
      <c r="E21" s="78"/>
      <c r="F21" s="78"/>
      <c r="G21" s="78"/>
      <c r="H21" s="78"/>
      <c r="I21" s="78"/>
      <c r="J21" s="78"/>
      <c r="K21" s="78"/>
      <c r="L21" s="90"/>
      <c r="M21" s="90"/>
      <c r="N21" s="88"/>
    </row>
    <row r="22" spans="2:14" ht="12.75" customHeight="1">
      <c r="B22" s="91"/>
      <c r="C22" s="78" t="s">
        <v>250</v>
      </c>
      <c r="D22" s="78"/>
      <c r="E22" s="78"/>
      <c r="F22" s="78"/>
      <c r="G22" s="78"/>
      <c r="H22" s="78"/>
      <c r="I22" s="78"/>
      <c r="J22" s="78"/>
      <c r="K22" s="78"/>
      <c r="L22" s="90"/>
      <c r="M22" s="90"/>
      <c r="N22" s="88"/>
    </row>
    <row r="23" spans="2:14" ht="12.75" customHeight="1">
      <c r="B23" s="91"/>
      <c r="C23" s="78"/>
      <c r="D23" s="78" t="s">
        <v>251</v>
      </c>
      <c r="E23" s="78"/>
      <c r="F23" s="78"/>
      <c r="G23" s="78"/>
      <c r="H23" s="78"/>
      <c r="I23" s="78"/>
      <c r="J23" s="78"/>
      <c r="K23" s="78"/>
      <c r="L23" s="90"/>
      <c r="M23" s="90"/>
      <c r="N23" s="88"/>
    </row>
    <row r="24" spans="2:14" ht="12.75" customHeight="1">
      <c r="B24" s="91"/>
      <c r="C24" s="78" t="s">
        <v>252</v>
      </c>
      <c r="D24" s="78"/>
      <c r="E24" s="78"/>
      <c r="F24" s="78"/>
      <c r="G24" s="78"/>
      <c r="H24" s="78"/>
      <c r="I24" s="78"/>
      <c r="J24" s="78"/>
      <c r="K24" s="78"/>
      <c r="L24" s="90"/>
      <c r="M24" s="90"/>
      <c r="N24" s="88"/>
    </row>
    <row r="25" spans="2:14" ht="12.75" customHeight="1">
      <c r="B25" s="91"/>
      <c r="C25" s="78"/>
      <c r="D25" s="78" t="s">
        <v>253</v>
      </c>
      <c r="E25" s="78"/>
      <c r="F25" s="78"/>
      <c r="G25" s="78"/>
      <c r="H25" s="78"/>
      <c r="I25" s="78"/>
      <c r="J25" s="78"/>
      <c r="K25" s="78"/>
      <c r="L25" s="90"/>
      <c r="M25" s="90"/>
      <c r="N25" s="88"/>
    </row>
    <row r="26" spans="2:14" ht="12.75" customHeight="1">
      <c r="B26" s="91"/>
      <c r="C26" s="78" t="s">
        <v>254</v>
      </c>
      <c r="D26" s="78"/>
      <c r="E26" s="78"/>
      <c r="F26" s="78"/>
      <c r="G26" s="78"/>
      <c r="H26" s="78"/>
      <c r="I26" s="78"/>
      <c r="J26" s="78"/>
      <c r="K26" s="78"/>
      <c r="L26" s="90"/>
      <c r="M26" s="90"/>
      <c r="N26" s="88"/>
    </row>
    <row r="27" spans="2:14" ht="12.75" customHeight="1">
      <c r="B27" s="91"/>
      <c r="C27" s="78" t="s">
        <v>255</v>
      </c>
      <c r="D27" s="78"/>
      <c r="E27" s="78"/>
      <c r="F27" s="78"/>
      <c r="G27" s="78"/>
      <c r="H27" s="78"/>
      <c r="I27" s="78"/>
      <c r="J27" s="78"/>
      <c r="K27" s="78"/>
      <c r="L27" s="90"/>
      <c r="M27" s="90"/>
      <c r="N27" s="88"/>
    </row>
    <row r="28" spans="2:14" ht="12.75" customHeight="1">
      <c r="B28" s="91"/>
      <c r="C28" s="78"/>
      <c r="D28" s="78" t="s">
        <v>256</v>
      </c>
      <c r="E28" s="78"/>
      <c r="F28" s="78"/>
      <c r="G28" s="78"/>
      <c r="H28" s="78"/>
      <c r="I28" s="78"/>
      <c r="J28" s="78"/>
      <c r="K28" s="78"/>
      <c r="L28" s="90"/>
      <c r="M28" s="90"/>
      <c r="N28" s="88"/>
    </row>
    <row r="29" spans="2:14" ht="12.75" customHeight="1">
      <c r="B29" s="91"/>
      <c r="C29" s="78" t="s">
        <v>257</v>
      </c>
      <c r="D29" s="78"/>
      <c r="E29" s="78"/>
      <c r="F29" s="78"/>
      <c r="G29" s="78"/>
      <c r="H29" s="78"/>
      <c r="I29" s="78"/>
      <c r="J29" s="78"/>
      <c r="K29" s="78"/>
      <c r="L29" s="90"/>
      <c r="M29" s="90"/>
      <c r="N29" s="88"/>
    </row>
    <row r="30" spans="2:14" ht="12.75" customHeight="1">
      <c r="B30" s="91"/>
      <c r="C30" s="78"/>
      <c r="D30" s="78" t="s">
        <v>258</v>
      </c>
      <c r="E30" s="78"/>
      <c r="F30" s="78"/>
      <c r="G30" s="78"/>
      <c r="H30" s="78"/>
      <c r="I30" s="78"/>
      <c r="J30" s="78"/>
      <c r="K30" s="78"/>
      <c r="L30" s="90"/>
      <c r="M30" s="90"/>
      <c r="N30" s="88"/>
    </row>
    <row r="31" spans="2:14" ht="12.75" customHeight="1">
      <c r="B31" s="91"/>
      <c r="C31" s="78" t="s">
        <v>259</v>
      </c>
      <c r="D31" s="78"/>
      <c r="E31" s="78"/>
      <c r="F31" s="78"/>
      <c r="G31" s="78"/>
      <c r="H31" s="78"/>
      <c r="I31" s="78"/>
      <c r="J31" s="78"/>
      <c r="K31" s="78"/>
      <c r="L31" s="90"/>
      <c r="M31" s="90"/>
      <c r="N31" s="88"/>
    </row>
    <row r="32" spans="2:14" ht="12.75" customHeight="1">
      <c r="B32" s="91"/>
      <c r="C32" s="78" t="s">
        <v>260</v>
      </c>
      <c r="D32" s="78" t="s">
        <v>261</v>
      </c>
      <c r="E32" s="78"/>
      <c r="F32" s="78"/>
      <c r="G32" s="78"/>
      <c r="H32" s="78"/>
      <c r="I32" s="78"/>
      <c r="J32" s="78"/>
      <c r="K32" s="78"/>
      <c r="L32" s="90"/>
      <c r="M32" s="90"/>
      <c r="N32" s="88"/>
    </row>
    <row r="33" spans="2:14" ht="12.75" customHeight="1">
      <c r="B33" s="91"/>
      <c r="C33" s="78"/>
      <c r="D33" s="78" t="s">
        <v>262</v>
      </c>
      <c r="E33" s="78"/>
      <c r="F33" s="78"/>
      <c r="G33" s="78"/>
      <c r="H33" s="78"/>
      <c r="I33" s="78"/>
      <c r="J33" s="78"/>
      <c r="K33" s="78"/>
      <c r="L33" s="90"/>
      <c r="M33" s="90"/>
      <c r="N33" s="88"/>
    </row>
    <row r="34" spans="2:14" ht="12.75" customHeight="1">
      <c r="B34" s="91"/>
      <c r="C34" s="78"/>
      <c r="D34" s="78" t="s">
        <v>263</v>
      </c>
      <c r="E34" s="78"/>
      <c r="F34" s="78"/>
      <c r="G34" s="78"/>
      <c r="H34" s="78"/>
      <c r="I34" s="78"/>
      <c r="J34" s="78"/>
      <c r="K34" s="78"/>
      <c r="L34" s="90"/>
      <c r="M34" s="90"/>
      <c r="N34" s="88"/>
    </row>
    <row r="35" spans="2:14" ht="12.75" customHeight="1">
      <c r="B35" s="91"/>
      <c r="C35" s="78"/>
      <c r="D35" s="78" t="s">
        <v>264</v>
      </c>
      <c r="E35" s="78"/>
      <c r="F35" s="78"/>
      <c r="G35" s="78"/>
      <c r="H35" s="78"/>
      <c r="I35" s="78"/>
      <c r="J35" s="78"/>
      <c r="K35" s="78"/>
      <c r="L35" s="90"/>
      <c r="M35" s="90"/>
      <c r="N35" s="88"/>
    </row>
    <row r="36" spans="2:14" ht="12.75" customHeight="1">
      <c r="B36" s="91"/>
      <c r="C36" s="78"/>
      <c r="D36" s="78" t="s">
        <v>265</v>
      </c>
      <c r="E36" s="78"/>
      <c r="F36" s="78"/>
      <c r="G36" s="78"/>
      <c r="H36" s="78"/>
      <c r="I36" s="78"/>
      <c r="J36" s="78"/>
      <c r="K36" s="78"/>
      <c r="L36" s="90"/>
      <c r="M36" s="90"/>
      <c r="N36" s="88"/>
    </row>
    <row r="37" spans="2:14" ht="12.75" customHeight="1">
      <c r="B37" s="91"/>
      <c r="C37" s="78"/>
      <c r="D37" s="78" t="s">
        <v>266</v>
      </c>
      <c r="E37" s="78"/>
      <c r="F37" s="78"/>
      <c r="G37" s="78"/>
      <c r="H37" s="78"/>
      <c r="I37" s="78"/>
      <c r="J37" s="78"/>
      <c r="K37" s="78"/>
      <c r="L37" s="90"/>
      <c r="M37" s="90"/>
      <c r="N37" s="88"/>
    </row>
    <row r="38" spans="2:14" ht="12.75" customHeight="1">
      <c r="B38" s="91"/>
      <c r="C38" s="78"/>
      <c r="D38" s="78" t="s">
        <v>267</v>
      </c>
      <c r="E38" s="78"/>
      <c r="F38" s="78"/>
      <c r="G38" s="78"/>
      <c r="H38" s="78"/>
      <c r="I38" s="78"/>
      <c r="J38" s="78"/>
      <c r="K38" s="78"/>
      <c r="L38" s="90"/>
      <c r="M38" s="90"/>
      <c r="N38" s="88"/>
    </row>
    <row r="39" spans="2:14" ht="12.75" customHeight="1">
      <c r="B39" s="91"/>
      <c r="C39" s="94"/>
      <c r="D39" s="173" t="s">
        <v>268</v>
      </c>
      <c r="E39" s="78"/>
      <c r="F39" s="92" t="s">
        <v>269</v>
      </c>
      <c r="G39" s="78"/>
      <c r="H39" s="78"/>
      <c r="I39" s="78"/>
      <c r="J39" s="78"/>
      <c r="K39" s="78"/>
      <c r="L39" s="90"/>
      <c r="M39" s="90"/>
      <c r="N39" s="88"/>
    </row>
    <row r="40" spans="2:14" ht="12.75" customHeight="1">
      <c r="B40" s="91"/>
      <c r="C40" s="78"/>
      <c r="D40" s="78" t="s">
        <v>270</v>
      </c>
      <c r="E40" s="78"/>
      <c r="F40" s="78"/>
      <c r="G40" s="78"/>
      <c r="H40" s="78"/>
      <c r="I40" s="78"/>
      <c r="J40" s="78"/>
      <c r="K40" s="78"/>
      <c r="L40" s="90"/>
      <c r="M40" s="90"/>
      <c r="N40" s="88"/>
    </row>
    <row r="41" spans="2:14" ht="12.75" customHeight="1">
      <c r="B41" s="91"/>
      <c r="C41" s="78" t="s">
        <v>271</v>
      </c>
      <c r="D41" s="78"/>
      <c r="E41" s="78"/>
      <c r="F41" s="78"/>
      <c r="G41" s="78"/>
      <c r="H41" s="78"/>
      <c r="I41" s="78"/>
      <c r="J41" s="78"/>
      <c r="K41" s="78"/>
      <c r="L41" s="90"/>
      <c r="M41" s="90"/>
      <c r="N41" s="88"/>
    </row>
    <row r="42" spans="2:14" ht="12.75" customHeight="1">
      <c r="B42" s="91"/>
      <c r="C42" s="78"/>
      <c r="D42" s="78" t="s">
        <v>272</v>
      </c>
      <c r="E42" s="78"/>
      <c r="F42" s="78"/>
      <c r="G42" s="78"/>
      <c r="H42" s="78"/>
      <c r="I42" s="78"/>
      <c r="J42" s="78"/>
      <c r="K42" s="78"/>
      <c r="L42" s="90"/>
      <c r="M42" s="90"/>
      <c r="N42" s="88"/>
    </row>
    <row r="43" spans="2:14" ht="12.75" customHeight="1">
      <c r="B43" s="91"/>
      <c r="C43" s="78" t="s">
        <v>273</v>
      </c>
      <c r="D43" s="78"/>
      <c r="E43" s="78"/>
      <c r="F43" s="78"/>
      <c r="G43" s="78"/>
      <c r="H43" s="78"/>
      <c r="I43" s="78"/>
      <c r="J43" s="78"/>
      <c r="K43" s="78"/>
      <c r="L43" s="90"/>
      <c r="M43" s="90"/>
      <c r="N43" s="88"/>
    </row>
    <row r="44" spans="2:14" ht="12.75" customHeight="1">
      <c r="B44" s="91"/>
      <c r="C44" s="78"/>
      <c r="D44" s="78" t="s">
        <v>274</v>
      </c>
      <c r="E44" s="78"/>
      <c r="F44" s="78"/>
      <c r="G44" s="78"/>
      <c r="H44" s="78"/>
      <c r="I44" s="78"/>
      <c r="J44" s="78"/>
      <c r="K44" s="78"/>
      <c r="L44" s="90"/>
      <c r="M44" s="90"/>
      <c r="N44" s="88"/>
    </row>
    <row r="45" spans="2:14" ht="12.75" customHeight="1">
      <c r="B45" s="91"/>
      <c r="C45" s="78" t="s">
        <v>275</v>
      </c>
      <c r="D45" s="78"/>
      <c r="E45" s="78"/>
      <c r="F45" s="78"/>
      <c r="G45" s="78"/>
      <c r="H45" s="78"/>
      <c r="I45" s="78"/>
      <c r="J45" s="78"/>
      <c r="K45" s="78"/>
      <c r="L45" s="90"/>
      <c r="M45" s="90"/>
      <c r="N45" s="88"/>
    </row>
    <row r="46" spans="2:14" ht="12.75" customHeight="1">
      <c r="B46" s="91"/>
      <c r="C46" s="78"/>
      <c r="D46" s="78" t="s">
        <v>276</v>
      </c>
      <c r="E46" s="78"/>
      <c r="F46" s="78"/>
      <c r="G46" s="78"/>
      <c r="H46" s="78"/>
      <c r="I46" s="78"/>
      <c r="J46" s="78"/>
      <c r="K46" s="78"/>
      <c r="L46" s="90"/>
      <c r="M46" s="90"/>
      <c r="N46" s="88"/>
    </row>
    <row r="47" spans="2:14" ht="12.75" customHeight="1">
      <c r="B47" s="91"/>
      <c r="C47" s="78" t="s">
        <v>277</v>
      </c>
      <c r="D47" s="78"/>
      <c r="E47" s="88"/>
      <c r="F47" s="78"/>
      <c r="G47" s="78"/>
      <c r="H47" s="78"/>
      <c r="I47" s="78"/>
      <c r="J47" s="78"/>
      <c r="K47" s="78"/>
      <c r="L47" s="90"/>
      <c r="M47" s="90"/>
      <c r="N47" s="88"/>
    </row>
    <row r="48" spans="2:14" ht="12.75" customHeight="1">
      <c r="B48" s="91"/>
      <c r="C48" s="78"/>
      <c r="D48" s="78" t="s">
        <v>278</v>
      </c>
      <c r="E48" s="88"/>
      <c r="F48" s="78"/>
      <c r="G48" s="78"/>
      <c r="H48" s="78"/>
      <c r="I48" s="78"/>
      <c r="J48" s="78"/>
      <c r="K48" s="78"/>
      <c r="L48" s="90"/>
      <c r="M48" s="90"/>
      <c r="N48" s="88"/>
    </row>
    <row r="49" spans="2:17" ht="12.75" customHeight="1">
      <c r="B49" s="91"/>
      <c r="C49" s="78" t="s">
        <v>279</v>
      </c>
      <c r="D49" s="78"/>
      <c r="E49" s="88"/>
      <c r="F49" s="78"/>
      <c r="G49" s="78"/>
      <c r="H49" s="78"/>
      <c r="I49" s="78"/>
      <c r="J49" s="78"/>
      <c r="K49" s="78"/>
      <c r="L49" s="90"/>
      <c r="M49" s="90"/>
      <c r="N49" s="88"/>
    </row>
    <row r="50" spans="2:17" ht="12.75" customHeight="1">
      <c r="B50" s="91"/>
      <c r="C50" s="78" t="s">
        <v>280</v>
      </c>
      <c r="D50" s="78"/>
      <c r="E50" s="88"/>
      <c r="F50" s="78"/>
      <c r="G50" s="78"/>
      <c r="H50" s="78"/>
      <c r="I50" s="78"/>
      <c r="J50" s="78"/>
      <c r="K50" s="78"/>
      <c r="L50" s="90"/>
      <c r="M50" s="90"/>
      <c r="N50" s="88"/>
    </row>
    <row r="51" spans="2:17" ht="12.75" customHeight="1">
      <c r="B51" s="91"/>
      <c r="C51" s="78"/>
      <c r="D51" s="78" t="s">
        <v>281</v>
      </c>
      <c r="E51" s="88"/>
      <c r="F51" s="78"/>
      <c r="G51" s="78"/>
      <c r="H51" s="78"/>
      <c r="I51" s="78"/>
      <c r="J51" s="78"/>
      <c r="K51" s="78"/>
      <c r="L51" s="90"/>
      <c r="M51" s="90"/>
      <c r="N51" s="88"/>
    </row>
    <row r="52" spans="2:17" ht="12.75" customHeight="1">
      <c r="B52" s="91"/>
      <c r="C52" s="78"/>
      <c r="D52" s="78" t="s">
        <v>282</v>
      </c>
      <c r="E52" s="88"/>
      <c r="F52" s="78"/>
      <c r="G52" s="78"/>
      <c r="H52" s="78"/>
      <c r="I52" s="78"/>
      <c r="J52" s="78"/>
      <c r="K52" s="78"/>
      <c r="L52" s="90"/>
      <c r="M52" s="90"/>
      <c r="N52" s="88"/>
    </row>
    <row r="53" spans="2:17" ht="12.75" customHeight="1">
      <c r="B53" s="91"/>
      <c r="C53" s="78"/>
      <c r="D53" s="78" t="s">
        <v>283</v>
      </c>
      <c r="E53" s="88"/>
      <c r="F53" s="78"/>
      <c r="G53" s="78"/>
      <c r="H53" s="78"/>
      <c r="I53" s="78"/>
      <c r="J53" s="78"/>
      <c r="K53" s="78"/>
      <c r="L53" s="90"/>
      <c r="M53" s="90"/>
      <c r="N53" s="88"/>
    </row>
    <row r="54" spans="2:17" ht="12.75" customHeight="1">
      <c r="B54" s="91"/>
      <c r="C54" s="78"/>
      <c r="D54" s="78" t="s">
        <v>284</v>
      </c>
      <c r="E54" s="88"/>
      <c r="F54" s="78"/>
      <c r="G54" s="78"/>
      <c r="H54" s="78"/>
      <c r="I54" s="78"/>
      <c r="J54" s="78"/>
      <c r="K54" s="78"/>
      <c r="L54" s="90"/>
      <c r="M54" s="90"/>
      <c r="N54" s="88"/>
    </row>
    <row r="55" spans="2:17" ht="12.75" customHeight="1">
      <c r="B55" s="91"/>
      <c r="C55" s="78" t="s">
        <v>285</v>
      </c>
      <c r="D55" s="78"/>
      <c r="E55" s="88"/>
      <c r="F55" s="78"/>
      <c r="G55" s="78"/>
      <c r="H55" s="78"/>
      <c r="I55" s="78"/>
      <c r="J55" s="78"/>
      <c r="K55" s="78"/>
      <c r="L55" s="90"/>
      <c r="M55" s="90"/>
      <c r="N55" s="88"/>
    </row>
    <row r="56" spans="2:17" ht="12.75" customHeight="1">
      <c r="B56" s="95"/>
      <c r="C56" s="96" t="s">
        <v>286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8"/>
    </row>
    <row r="57" spans="2:17" ht="12.75" customHeight="1">
      <c r="B57" s="162"/>
      <c r="C57" s="152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4"/>
    </row>
    <row r="58" spans="2:17" ht="12.75" customHeight="1">
      <c r="B58" s="81"/>
      <c r="C58" s="147"/>
      <c r="D58" s="328" t="s">
        <v>287</v>
      </c>
      <c r="E58" s="328"/>
      <c r="F58" s="166" t="s">
        <v>288</v>
      </c>
      <c r="G58" s="82"/>
      <c r="H58" s="82"/>
      <c r="I58" s="82"/>
      <c r="J58" s="82"/>
      <c r="K58" s="82"/>
      <c r="L58" s="82"/>
      <c r="M58" s="82"/>
      <c r="N58" s="84"/>
    </row>
    <row r="59" spans="2:17" ht="12.75" customHeight="1">
      <c r="B59" s="91"/>
      <c r="C59" s="96"/>
      <c r="D59" s="78"/>
      <c r="E59" s="99" t="s">
        <v>289</v>
      </c>
      <c r="F59" s="100" t="s">
        <v>290</v>
      </c>
      <c r="G59" s="100"/>
      <c r="H59" s="100"/>
      <c r="I59" s="78"/>
      <c r="J59" s="78"/>
      <c r="K59" s="78"/>
      <c r="L59" s="78"/>
      <c r="M59" s="78"/>
      <c r="N59" s="88"/>
    </row>
    <row r="60" spans="2:17" ht="12.75" customHeight="1">
      <c r="B60" s="91"/>
      <c r="C60" s="96"/>
      <c r="D60" s="78"/>
      <c r="E60" s="101">
        <v>1</v>
      </c>
      <c r="F60" s="102" t="s">
        <v>291</v>
      </c>
      <c r="G60" s="85"/>
      <c r="H60" s="78"/>
      <c r="I60" s="78"/>
      <c r="J60" s="78"/>
      <c r="K60" s="78"/>
      <c r="L60" s="78"/>
      <c r="M60" s="225">
        <f>M64+M71</f>
        <v>13766307</v>
      </c>
      <c r="N60" s="88"/>
      <c r="Q60" s="254"/>
    </row>
    <row r="61" spans="2:17" ht="12.75" customHeight="1">
      <c r="B61" s="91"/>
      <c r="C61" s="96">
        <v>1.1000000000000001</v>
      </c>
      <c r="D61" s="78"/>
      <c r="E61" s="94"/>
      <c r="F61" s="103" t="s">
        <v>292</v>
      </c>
      <c r="G61" s="78"/>
      <c r="H61" s="78"/>
      <c r="I61" s="78"/>
      <c r="J61" s="78"/>
      <c r="K61" s="78"/>
      <c r="L61" s="78"/>
      <c r="M61" s="226"/>
      <c r="N61" s="88"/>
    </row>
    <row r="62" spans="2:17" ht="12.75" customHeight="1">
      <c r="B62" s="91"/>
      <c r="C62" s="96"/>
      <c r="D62" s="78"/>
      <c r="E62" s="329" t="s">
        <v>229</v>
      </c>
      <c r="F62" s="329" t="s">
        <v>293</v>
      </c>
      <c r="G62" s="329"/>
      <c r="H62" s="329" t="s">
        <v>294</v>
      </c>
      <c r="I62" s="329" t="s">
        <v>295</v>
      </c>
      <c r="J62" s="329"/>
      <c r="K62" s="104" t="s">
        <v>296</v>
      </c>
      <c r="L62" s="104" t="s">
        <v>297</v>
      </c>
      <c r="M62" s="227" t="s">
        <v>296</v>
      </c>
      <c r="N62" s="88"/>
    </row>
    <row r="63" spans="2:17" ht="12.75" customHeight="1">
      <c r="B63" s="91"/>
      <c r="C63" s="96"/>
      <c r="D63" s="78"/>
      <c r="E63" s="329"/>
      <c r="F63" s="329"/>
      <c r="G63" s="329"/>
      <c r="H63" s="329"/>
      <c r="I63" s="329"/>
      <c r="J63" s="329"/>
      <c r="K63" s="105" t="s">
        <v>298</v>
      </c>
      <c r="L63" s="105" t="s">
        <v>299</v>
      </c>
      <c r="M63" s="228" t="s">
        <v>300</v>
      </c>
      <c r="N63" s="88"/>
    </row>
    <row r="64" spans="2:17" ht="12.75" customHeight="1">
      <c r="B64" s="91"/>
      <c r="C64" s="96"/>
      <c r="D64" s="78"/>
      <c r="E64" s="106">
        <v>1</v>
      </c>
      <c r="F64" s="335"/>
      <c r="G64" s="334"/>
      <c r="H64" s="107"/>
      <c r="I64" s="333"/>
      <c r="J64" s="334"/>
      <c r="K64" s="107"/>
      <c r="L64" s="107"/>
      <c r="M64" s="229">
        <v>6084761</v>
      </c>
      <c r="N64" s="88"/>
    </row>
    <row r="65" spans="2:17" ht="12.75" customHeight="1">
      <c r="B65" s="91"/>
      <c r="C65" s="96"/>
      <c r="D65" s="78"/>
      <c r="E65" s="106">
        <v>2</v>
      </c>
      <c r="F65" s="335"/>
      <c r="G65" s="334"/>
      <c r="H65" s="107"/>
      <c r="I65" s="333"/>
      <c r="J65" s="334"/>
      <c r="K65" s="107"/>
      <c r="L65" s="107"/>
      <c r="M65" s="229"/>
      <c r="N65" s="88"/>
    </row>
    <row r="66" spans="2:17" ht="12.75" customHeight="1">
      <c r="B66" s="91"/>
      <c r="C66" s="96"/>
      <c r="D66" s="78"/>
      <c r="E66" s="106"/>
      <c r="F66" s="335"/>
      <c r="G66" s="334"/>
      <c r="H66" s="107"/>
      <c r="I66" s="333"/>
      <c r="J66" s="334"/>
      <c r="K66" s="107"/>
      <c r="L66" s="107"/>
      <c r="M66" s="229"/>
      <c r="N66" s="88"/>
    </row>
    <row r="67" spans="2:17" ht="12.75" customHeight="1">
      <c r="B67" s="108"/>
      <c r="C67" s="109"/>
      <c r="D67" s="85"/>
      <c r="E67" s="172"/>
      <c r="F67" s="330" t="s">
        <v>5</v>
      </c>
      <c r="G67" s="331"/>
      <c r="H67" s="331"/>
      <c r="I67" s="331"/>
      <c r="J67" s="331"/>
      <c r="K67" s="331"/>
      <c r="L67" s="332"/>
      <c r="M67" s="230">
        <f>SUM(M64:M66)</f>
        <v>6084761</v>
      </c>
      <c r="N67" s="110"/>
    </row>
    <row r="68" spans="2:17" ht="12.75" customHeight="1">
      <c r="B68" s="91"/>
      <c r="C68" s="96">
        <v>1.2</v>
      </c>
      <c r="D68" s="78"/>
      <c r="E68" s="113"/>
      <c r="F68" s="103" t="s">
        <v>301</v>
      </c>
      <c r="G68" s="86"/>
      <c r="H68" s="86"/>
      <c r="I68" s="86"/>
      <c r="J68" s="86"/>
      <c r="K68" s="86"/>
      <c r="L68" s="86"/>
      <c r="M68" s="226"/>
      <c r="N68" s="88"/>
    </row>
    <row r="69" spans="2:17" ht="12.75" customHeight="1">
      <c r="B69" s="91"/>
      <c r="C69" s="96"/>
      <c r="D69" s="78"/>
      <c r="E69" s="329" t="s">
        <v>229</v>
      </c>
      <c r="F69" s="336" t="s">
        <v>302</v>
      </c>
      <c r="G69" s="337"/>
      <c r="H69" s="337"/>
      <c r="I69" s="337"/>
      <c r="J69" s="338"/>
      <c r="K69" s="104" t="s">
        <v>296</v>
      </c>
      <c r="L69" s="104" t="s">
        <v>297</v>
      </c>
      <c r="M69" s="227" t="s">
        <v>296</v>
      </c>
      <c r="N69" s="88"/>
    </row>
    <row r="70" spans="2:17" ht="12.75" customHeight="1">
      <c r="B70" s="91"/>
      <c r="C70" s="96"/>
      <c r="D70" s="78"/>
      <c r="E70" s="329"/>
      <c r="F70" s="339"/>
      <c r="G70" s="340"/>
      <c r="H70" s="340"/>
      <c r="I70" s="340"/>
      <c r="J70" s="341"/>
      <c r="K70" s="105" t="s">
        <v>298</v>
      </c>
      <c r="L70" s="105" t="s">
        <v>299</v>
      </c>
      <c r="M70" s="228" t="s">
        <v>300</v>
      </c>
      <c r="N70" s="88"/>
    </row>
    <row r="71" spans="2:17" ht="12.75" customHeight="1">
      <c r="B71" s="91"/>
      <c r="C71" s="96"/>
      <c r="D71" s="78"/>
      <c r="E71" s="106"/>
      <c r="F71" s="322" t="s">
        <v>303</v>
      </c>
      <c r="G71" s="323"/>
      <c r="H71" s="323"/>
      <c r="I71" s="323"/>
      <c r="J71" s="324"/>
      <c r="K71" s="107"/>
      <c r="L71" s="107"/>
      <c r="M71" s="229">
        <v>7681546</v>
      </c>
      <c r="N71" s="88"/>
      <c r="Q71" s="255"/>
    </row>
    <row r="72" spans="2:17" ht="12.75" customHeight="1">
      <c r="B72" s="91"/>
      <c r="C72" s="96"/>
      <c r="D72" s="78"/>
      <c r="E72" s="106"/>
      <c r="F72" s="322" t="s">
        <v>304</v>
      </c>
      <c r="G72" s="323"/>
      <c r="H72" s="323"/>
      <c r="I72" s="323"/>
      <c r="J72" s="324"/>
      <c r="K72" s="107"/>
      <c r="L72" s="107"/>
      <c r="M72" s="229"/>
      <c r="N72" s="88"/>
    </row>
    <row r="73" spans="2:17" ht="12.75" customHeight="1">
      <c r="B73" s="91"/>
      <c r="C73" s="96"/>
      <c r="D73" s="78"/>
      <c r="E73" s="106"/>
      <c r="F73" s="322" t="s">
        <v>305</v>
      </c>
      <c r="G73" s="323"/>
      <c r="H73" s="323"/>
      <c r="I73" s="323"/>
      <c r="J73" s="324"/>
      <c r="K73" s="107"/>
      <c r="L73" s="107"/>
      <c r="M73" s="229"/>
      <c r="N73" s="88"/>
    </row>
    <row r="74" spans="2:17" ht="12.75" customHeight="1">
      <c r="B74" s="91"/>
      <c r="C74" s="96"/>
      <c r="D74" s="78"/>
      <c r="E74" s="106"/>
      <c r="F74" s="322" t="s">
        <v>306</v>
      </c>
      <c r="G74" s="323"/>
      <c r="H74" s="323"/>
      <c r="I74" s="323"/>
      <c r="J74" s="324"/>
      <c r="K74" s="107"/>
      <c r="L74" s="107"/>
      <c r="M74" s="229"/>
      <c r="N74" s="88"/>
    </row>
    <row r="75" spans="2:17" ht="12.75" customHeight="1">
      <c r="B75" s="91"/>
      <c r="C75" s="96"/>
      <c r="D75" s="78"/>
      <c r="E75" s="172"/>
      <c r="F75" s="330" t="s">
        <v>5</v>
      </c>
      <c r="G75" s="331"/>
      <c r="H75" s="331"/>
      <c r="I75" s="331"/>
      <c r="J75" s="331"/>
      <c r="K75" s="331"/>
      <c r="L75" s="332"/>
      <c r="M75" s="230">
        <f>SUM(M71:M74)</f>
        <v>7681546</v>
      </c>
      <c r="N75" s="88"/>
    </row>
    <row r="76" spans="2:17" ht="12.75" customHeight="1">
      <c r="B76" s="91"/>
      <c r="C76" s="96"/>
      <c r="D76" s="78"/>
      <c r="E76" s="101">
        <v>2</v>
      </c>
      <c r="F76" s="102" t="s">
        <v>75</v>
      </c>
      <c r="G76" s="111"/>
      <c r="H76" s="111"/>
      <c r="I76" s="111"/>
      <c r="J76" s="111"/>
      <c r="K76" s="111"/>
      <c r="L76" s="111"/>
      <c r="M76" s="112"/>
      <c r="N76" s="88"/>
    </row>
    <row r="77" spans="2:17" ht="12.75" customHeight="1">
      <c r="B77" s="91"/>
      <c r="C77" s="111">
        <v>2.1</v>
      </c>
      <c r="D77" s="78"/>
      <c r="E77" s="111"/>
      <c r="F77" s="114" t="s">
        <v>307</v>
      </c>
      <c r="G77" s="111"/>
      <c r="H77" s="111"/>
      <c r="I77" s="111"/>
      <c r="J77" s="111"/>
      <c r="K77" s="111"/>
      <c r="L77" s="111"/>
      <c r="M77" s="112"/>
      <c r="N77" s="88"/>
    </row>
    <row r="78" spans="2:17" ht="12.75" customHeight="1">
      <c r="B78" s="91"/>
      <c r="C78" s="111"/>
      <c r="D78" s="78"/>
      <c r="E78" s="111"/>
      <c r="F78" s="114"/>
      <c r="G78" s="115" t="s">
        <v>308</v>
      </c>
      <c r="H78" s="111"/>
      <c r="I78" s="111"/>
      <c r="J78" s="111"/>
      <c r="K78" s="111"/>
      <c r="L78" s="111"/>
      <c r="M78" s="112"/>
      <c r="N78" s="88"/>
    </row>
    <row r="79" spans="2:17" ht="12.75" customHeight="1">
      <c r="B79" s="91"/>
      <c r="C79" s="116">
        <v>2.2000000000000002</v>
      </c>
      <c r="D79" s="78"/>
      <c r="E79" s="111"/>
      <c r="F79" s="114" t="s">
        <v>309</v>
      </c>
      <c r="G79" s="111"/>
      <c r="H79" s="111"/>
      <c r="I79" s="111"/>
      <c r="J79" s="111"/>
      <c r="K79" s="111"/>
      <c r="L79" s="111"/>
      <c r="M79" s="112"/>
      <c r="N79" s="88"/>
    </row>
    <row r="80" spans="2:17" ht="12.75" customHeight="1">
      <c r="B80" s="91"/>
      <c r="C80" s="116"/>
      <c r="D80" s="78"/>
      <c r="E80" s="111"/>
      <c r="F80" s="114"/>
      <c r="G80" s="115" t="s">
        <v>310</v>
      </c>
      <c r="H80" s="111"/>
      <c r="I80" s="111"/>
      <c r="J80" s="111"/>
      <c r="K80" s="111"/>
      <c r="L80" s="111"/>
      <c r="M80" s="112"/>
      <c r="N80" s="88"/>
    </row>
    <row r="81" spans="2:14" ht="12.75" customHeight="1">
      <c r="B81" s="91"/>
      <c r="C81" s="111">
        <v>2.2999999999999998</v>
      </c>
      <c r="D81" s="78"/>
      <c r="E81" s="111"/>
      <c r="F81" s="114" t="s">
        <v>311</v>
      </c>
      <c r="G81" s="111"/>
      <c r="H81" s="111"/>
      <c r="I81" s="111"/>
      <c r="J81" s="111"/>
      <c r="K81" s="111"/>
      <c r="L81" s="111"/>
      <c r="M81" s="112"/>
      <c r="N81" s="88"/>
    </row>
    <row r="82" spans="2:14" ht="12.75" customHeight="1">
      <c r="B82" s="91"/>
      <c r="C82" s="96"/>
      <c r="D82" s="78"/>
      <c r="E82" s="111"/>
      <c r="F82" s="111"/>
      <c r="G82" s="115" t="s">
        <v>312</v>
      </c>
      <c r="H82" s="111"/>
      <c r="I82" s="111"/>
      <c r="J82" s="111"/>
      <c r="K82" s="111"/>
      <c r="L82" s="111"/>
      <c r="M82" s="112"/>
      <c r="N82" s="88"/>
    </row>
    <row r="83" spans="2:14" ht="12.75" customHeight="1">
      <c r="B83" s="91"/>
      <c r="C83" s="96"/>
      <c r="D83" s="78"/>
      <c r="E83" s="101">
        <v>3</v>
      </c>
      <c r="F83" s="102" t="s">
        <v>313</v>
      </c>
      <c r="G83" s="111"/>
      <c r="H83" s="111"/>
      <c r="I83" s="111"/>
      <c r="J83" s="111"/>
      <c r="K83" s="111"/>
      <c r="L83" s="111"/>
      <c r="M83" s="112"/>
      <c r="N83" s="88"/>
    </row>
    <row r="84" spans="2:14" ht="12.75" customHeight="1">
      <c r="B84" s="91"/>
      <c r="C84" s="96">
        <v>3.1</v>
      </c>
      <c r="D84" s="78"/>
      <c r="E84" s="111"/>
      <c r="F84" s="114" t="s">
        <v>314</v>
      </c>
      <c r="G84" s="111"/>
      <c r="H84" s="111"/>
      <c r="I84" s="111"/>
      <c r="J84" s="111"/>
      <c r="K84" s="111"/>
      <c r="L84" s="236">
        <f>L85+L97</f>
        <v>0</v>
      </c>
      <c r="M84" s="112"/>
      <c r="N84" s="88"/>
    </row>
    <row r="85" spans="2:14" ht="12.75" customHeight="1">
      <c r="B85" s="91"/>
      <c r="C85" s="96"/>
      <c r="D85" s="78"/>
      <c r="E85" s="94"/>
      <c r="F85" s="85" t="s">
        <v>315</v>
      </c>
      <c r="G85" s="78"/>
      <c r="H85" s="78"/>
      <c r="I85" s="78"/>
      <c r="J85" s="78"/>
      <c r="K85" s="78"/>
      <c r="L85" s="232"/>
      <c r="M85" s="112"/>
      <c r="N85" s="88"/>
    </row>
    <row r="86" spans="2:14" ht="12.75" customHeight="1">
      <c r="B86" s="91"/>
      <c r="C86" s="96"/>
      <c r="D86" s="78"/>
      <c r="E86" s="111" t="s">
        <v>316</v>
      </c>
      <c r="F86" s="78" t="s">
        <v>317</v>
      </c>
      <c r="G86" s="78"/>
      <c r="H86" s="78"/>
      <c r="I86" s="78"/>
      <c r="J86" s="78"/>
      <c r="K86" s="94"/>
      <c r="L86" s="233"/>
      <c r="M86" s="112"/>
      <c r="N86" s="88"/>
    </row>
    <row r="87" spans="2:14" ht="12.75" customHeight="1">
      <c r="B87" s="91"/>
      <c r="C87" s="96"/>
      <c r="D87" s="78"/>
      <c r="E87" s="111"/>
      <c r="F87" s="78"/>
      <c r="G87" s="119" t="s">
        <v>318</v>
      </c>
      <c r="H87" s="111"/>
      <c r="I87" s="78"/>
      <c r="J87" s="78"/>
      <c r="K87" s="111"/>
      <c r="L87" s="234"/>
      <c r="M87" s="112"/>
      <c r="N87" s="88"/>
    </row>
    <row r="88" spans="2:14" ht="12.75" customHeight="1">
      <c r="B88" s="91"/>
      <c r="C88" s="96">
        <v>3.2</v>
      </c>
      <c r="D88" s="78"/>
      <c r="E88" s="111"/>
      <c r="F88" s="114" t="s">
        <v>319</v>
      </c>
      <c r="G88" s="111"/>
      <c r="H88" s="111"/>
      <c r="I88" s="111"/>
      <c r="J88" s="111"/>
      <c r="K88" s="111"/>
      <c r="L88" s="234"/>
      <c r="M88" s="112"/>
      <c r="N88" s="88"/>
    </row>
    <row r="89" spans="2:14" ht="12.75" customHeight="1">
      <c r="B89" s="91"/>
      <c r="C89" s="96"/>
      <c r="D89" s="78"/>
      <c r="E89" s="111" t="s">
        <v>316</v>
      </c>
      <c r="F89" s="114" t="s">
        <v>320</v>
      </c>
      <c r="G89" s="111"/>
      <c r="H89" s="111"/>
      <c r="I89" s="111"/>
      <c r="J89" s="111"/>
      <c r="K89" s="111"/>
      <c r="L89" s="234"/>
      <c r="M89" s="112"/>
      <c r="N89" s="88"/>
    </row>
    <row r="90" spans="2:14" ht="12.75" customHeight="1">
      <c r="B90" s="91"/>
      <c r="C90" s="96">
        <v>3.3</v>
      </c>
      <c r="D90" s="78"/>
      <c r="E90" s="111"/>
      <c r="F90" s="114" t="s">
        <v>321</v>
      </c>
      <c r="G90" s="111"/>
      <c r="H90" s="111"/>
      <c r="I90" s="111"/>
      <c r="J90" s="111"/>
      <c r="K90" s="111"/>
      <c r="L90" s="234"/>
      <c r="M90" s="112"/>
      <c r="N90" s="88"/>
    </row>
    <row r="91" spans="2:14" ht="12.75" customHeight="1">
      <c r="B91" s="91"/>
      <c r="C91" s="96"/>
      <c r="D91" s="78"/>
      <c r="E91" s="111" t="s">
        <v>316</v>
      </c>
      <c r="F91" s="85" t="s">
        <v>322</v>
      </c>
      <c r="G91" s="111"/>
      <c r="H91" s="111"/>
      <c r="I91" s="111"/>
      <c r="J91" s="111"/>
      <c r="K91" s="111"/>
      <c r="L91" s="234"/>
      <c r="M91" s="112"/>
      <c r="N91" s="88"/>
    </row>
    <row r="92" spans="2:14" ht="12.75" customHeight="1">
      <c r="B92" s="91"/>
      <c r="C92" s="96">
        <v>3.4</v>
      </c>
      <c r="D92" s="78"/>
      <c r="E92" s="111"/>
      <c r="F92" s="114" t="s">
        <v>323</v>
      </c>
      <c r="G92" s="111"/>
      <c r="H92" s="111"/>
      <c r="I92" s="111"/>
      <c r="J92" s="111"/>
      <c r="K92" s="111"/>
      <c r="L92" s="231">
        <f>L97</f>
        <v>0</v>
      </c>
      <c r="M92" s="112"/>
      <c r="N92" s="88"/>
    </row>
    <row r="93" spans="2:14" ht="12.75" customHeight="1">
      <c r="B93" s="91"/>
      <c r="C93" s="96"/>
      <c r="D93" s="78"/>
      <c r="E93" s="111" t="s">
        <v>316</v>
      </c>
      <c r="F93" s="78" t="s">
        <v>324</v>
      </c>
      <c r="G93" s="111"/>
      <c r="H93" s="111"/>
      <c r="I93" s="111"/>
      <c r="J93" s="111"/>
      <c r="K93" s="111"/>
      <c r="L93" s="234"/>
      <c r="M93" s="112"/>
      <c r="N93" s="88"/>
    </row>
    <row r="94" spans="2:14" ht="12.75" customHeight="1">
      <c r="B94" s="91"/>
      <c r="C94" s="96"/>
      <c r="D94" s="78"/>
      <c r="E94" s="111" t="s">
        <v>316</v>
      </c>
      <c r="F94" s="78" t="s">
        <v>325</v>
      </c>
      <c r="G94" s="111"/>
      <c r="H94" s="111"/>
      <c r="I94" s="111"/>
      <c r="J94" s="111"/>
      <c r="K94" s="111"/>
      <c r="L94" s="233"/>
      <c r="M94" s="112"/>
      <c r="N94" s="88"/>
    </row>
    <row r="95" spans="2:14" ht="12.75" customHeight="1">
      <c r="B95" s="91"/>
      <c r="C95" s="96"/>
      <c r="D95" s="78"/>
      <c r="E95" s="111" t="s">
        <v>316</v>
      </c>
      <c r="F95" s="78" t="s">
        <v>326</v>
      </c>
      <c r="G95" s="111"/>
      <c r="H95" s="111"/>
      <c r="I95" s="111"/>
      <c r="J95" s="111"/>
      <c r="K95" s="111"/>
      <c r="L95" s="233"/>
      <c r="M95" s="112"/>
      <c r="N95" s="88"/>
    </row>
    <row r="96" spans="2:14" ht="12.75" customHeight="1">
      <c r="B96" s="91"/>
      <c r="C96" s="96"/>
      <c r="D96" s="78"/>
      <c r="E96" s="111" t="s">
        <v>316</v>
      </c>
      <c r="F96" s="78" t="s">
        <v>327</v>
      </c>
      <c r="G96" s="111"/>
      <c r="H96" s="111"/>
      <c r="I96" s="111"/>
      <c r="J96" s="111"/>
      <c r="K96" s="111"/>
      <c r="L96" s="233"/>
      <c r="M96" s="112"/>
      <c r="N96" s="88"/>
    </row>
    <row r="97" spans="2:14" ht="12.75" customHeight="1">
      <c r="B97" s="91"/>
      <c r="C97" s="96"/>
      <c r="D97" s="78"/>
      <c r="E97" s="111" t="s">
        <v>316</v>
      </c>
      <c r="F97" s="78" t="s">
        <v>328</v>
      </c>
      <c r="G97" s="111"/>
      <c r="H97" s="111"/>
      <c r="I97" s="111"/>
      <c r="J97" s="111"/>
      <c r="K97" s="111"/>
      <c r="L97" s="233"/>
      <c r="M97" s="112"/>
      <c r="N97" s="88"/>
    </row>
    <row r="98" spans="2:14" ht="12.75" customHeight="1">
      <c r="B98" s="91"/>
      <c r="C98" s="96"/>
      <c r="D98" s="78"/>
      <c r="E98" s="111" t="s">
        <v>316</v>
      </c>
      <c r="F98" s="78" t="s">
        <v>329</v>
      </c>
      <c r="G98" s="111"/>
      <c r="H98" s="111"/>
      <c r="I98" s="111"/>
      <c r="J98" s="111"/>
      <c r="K98" s="111"/>
      <c r="L98" s="233">
        <f>'1-Pasqyra e Pozicioni Financiar'!B21</f>
        <v>170301</v>
      </c>
      <c r="M98" s="112"/>
      <c r="N98" s="88"/>
    </row>
    <row r="99" spans="2:14" ht="12.75" customHeight="1">
      <c r="B99" s="91"/>
      <c r="C99" s="96"/>
      <c r="D99" s="78"/>
      <c r="E99" s="111" t="s">
        <v>316</v>
      </c>
      <c r="F99" s="78" t="s">
        <v>330</v>
      </c>
      <c r="G99" s="111"/>
      <c r="H99" s="111"/>
      <c r="I99" s="111"/>
      <c r="J99" s="111"/>
      <c r="K99" s="111"/>
      <c r="L99" s="233"/>
      <c r="M99" s="112"/>
      <c r="N99" s="88"/>
    </row>
    <row r="100" spans="2:14" ht="12.75" customHeight="1">
      <c r="B100" s="91"/>
      <c r="C100" s="96"/>
      <c r="D100" s="78"/>
      <c r="E100" s="111" t="s">
        <v>316</v>
      </c>
      <c r="F100" s="78" t="s">
        <v>331</v>
      </c>
      <c r="G100" s="111"/>
      <c r="H100" s="111"/>
      <c r="I100" s="111"/>
      <c r="J100" s="111"/>
      <c r="K100" s="111"/>
      <c r="L100" s="233"/>
      <c r="M100" s="112"/>
      <c r="N100" s="88"/>
    </row>
    <row r="101" spans="2:14" ht="12.75" customHeight="1">
      <c r="B101" s="91"/>
      <c r="C101" s="96"/>
      <c r="D101" s="78"/>
      <c r="E101" s="111" t="s">
        <v>316</v>
      </c>
      <c r="F101" s="78" t="s">
        <v>332</v>
      </c>
      <c r="G101" s="111"/>
      <c r="H101" s="111"/>
      <c r="I101" s="111"/>
      <c r="J101" s="111"/>
      <c r="K101" s="111"/>
      <c r="L101" s="233"/>
      <c r="M101" s="112"/>
      <c r="N101" s="88"/>
    </row>
    <row r="102" spans="2:14" ht="12.75" customHeight="1">
      <c r="B102" s="91"/>
      <c r="C102" s="96"/>
      <c r="D102" s="78"/>
      <c r="E102" s="111" t="s">
        <v>316</v>
      </c>
      <c r="F102" s="78" t="s">
        <v>333</v>
      </c>
      <c r="G102" s="111"/>
      <c r="H102" s="111"/>
      <c r="I102" s="111"/>
      <c r="J102" s="111"/>
      <c r="K102" s="111"/>
      <c r="L102" s="233"/>
      <c r="M102" s="112"/>
      <c r="N102" s="88"/>
    </row>
    <row r="103" spans="2:14" ht="12.75" customHeight="1">
      <c r="B103" s="91"/>
      <c r="C103" s="96"/>
      <c r="D103" s="78"/>
      <c r="E103" s="111" t="s">
        <v>316</v>
      </c>
      <c r="F103" s="78" t="s">
        <v>334</v>
      </c>
      <c r="G103" s="111"/>
      <c r="H103" s="111"/>
      <c r="I103" s="111"/>
      <c r="J103" s="111"/>
      <c r="K103" s="111"/>
      <c r="L103" s="233"/>
      <c r="M103" s="112"/>
      <c r="N103" s="88"/>
    </row>
    <row r="104" spans="2:14" ht="12.75" customHeight="1">
      <c r="B104" s="91"/>
      <c r="C104" s="96"/>
      <c r="D104" s="78"/>
      <c r="E104" s="111" t="s">
        <v>316</v>
      </c>
      <c r="F104" s="78" t="s">
        <v>335</v>
      </c>
      <c r="G104" s="111"/>
      <c r="H104" s="111"/>
      <c r="I104" s="111"/>
      <c r="J104" s="111"/>
      <c r="K104" s="111"/>
      <c r="L104" s="233"/>
      <c r="M104" s="112"/>
      <c r="N104" s="88"/>
    </row>
    <row r="105" spans="2:14" ht="12.75" customHeight="1">
      <c r="B105" s="91"/>
      <c r="C105" s="96"/>
      <c r="D105" s="78"/>
      <c r="E105" s="111" t="s">
        <v>316</v>
      </c>
      <c r="F105" s="78" t="s">
        <v>336</v>
      </c>
      <c r="G105" s="111"/>
      <c r="H105" s="111"/>
      <c r="I105" s="111"/>
      <c r="J105" s="111"/>
      <c r="K105" s="111"/>
      <c r="L105" s="233"/>
      <c r="M105" s="112"/>
      <c r="N105" s="88"/>
    </row>
    <row r="106" spans="2:14" ht="12.75" customHeight="1">
      <c r="B106" s="91"/>
      <c r="C106" s="96">
        <v>3.5</v>
      </c>
      <c r="D106" s="78"/>
      <c r="E106" s="111"/>
      <c r="F106" s="114" t="s">
        <v>337</v>
      </c>
      <c r="G106" s="111"/>
      <c r="H106" s="111"/>
      <c r="I106" s="111"/>
      <c r="J106" s="111"/>
      <c r="K106" s="111"/>
      <c r="L106" s="235"/>
      <c r="M106" s="112"/>
      <c r="N106" s="88"/>
    </row>
    <row r="107" spans="2:14" ht="12.75" customHeight="1">
      <c r="B107" s="91"/>
      <c r="C107" s="96"/>
      <c r="D107" s="78"/>
      <c r="E107" s="111" t="s">
        <v>316</v>
      </c>
      <c r="F107" s="85" t="s">
        <v>338</v>
      </c>
      <c r="G107" s="111"/>
      <c r="H107" s="111"/>
      <c r="I107" s="111"/>
      <c r="J107" s="111"/>
      <c r="K107" s="111"/>
      <c r="L107" s="235"/>
      <c r="M107" s="112"/>
      <c r="N107" s="88"/>
    </row>
    <row r="108" spans="2:14" ht="12.75" customHeight="1">
      <c r="B108" s="91"/>
      <c r="C108" s="96"/>
      <c r="D108" s="78"/>
      <c r="E108" s="111" t="s">
        <v>316</v>
      </c>
      <c r="F108" s="85" t="s">
        <v>339</v>
      </c>
      <c r="G108" s="111"/>
      <c r="H108" s="111"/>
      <c r="I108" s="111"/>
      <c r="J108" s="111"/>
      <c r="K108" s="111"/>
      <c r="L108" s="235"/>
      <c r="M108" s="112"/>
      <c r="N108" s="88"/>
    </row>
    <row r="109" spans="2:14" ht="12.75" customHeight="1">
      <c r="B109" s="91"/>
      <c r="C109" s="96"/>
      <c r="D109" s="78"/>
      <c r="E109" s="101">
        <v>4</v>
      </c>
      <c r="F109" s="102" t="s">
        <v>340</v>
      </c>
      <c r="G109" s="111"/>
      <c r="H109" s="111"/>
      <c r="I109" s="111"/>
      <c r="J109" s="111"/>
      <c r="K109" s="111"/>
      <c r="L109" s="224"/>
      <c r="M109" s="112"/>
      <c r="N109" s="88"/>
    </row>
    <row r="110" spans="2:14" ht="12.75" customHeight="1">
      <c r="B110" s="91"/>
      <c r="C110" s="96">
        <v>4.0999999999999996</v>
      </c>
      <c r="D110" s="78"/>
      <c r="E110" s="111"/>
      <c r="F110" s="114" t="s">
        <v>341</v>
      </c>
      <c r="G110" s="111"/>
      <c r="H110" s="111"/>
      <c r="I110" s="111"/>
      <c r="J110" s="111"/>
      <c r="K110" s="111"/>
      <c r="L110" s="142"/>
      <c r="M110" s="112"/>
      <c r="N110" s="88"/>
    </row>
    <row r="111" spans="2:14" ht="12.75" customHeight="1">
      <c r="B111" s="91"/>
      <c r="C111" s="96"/>
      <c r="D111" s="78"/>
      <c r="E111" s="111" t="s">
        <v>316</v>
      </c>
      <c r="F111" s="78" t="s">
        <v>342</v>
      </c>
      <c r="G111" s="111"/>
      <c r="H111" s="111"/>
      <c r="I111" s="111"/>
      <c r="J111" s="111"/>
      <c r="K111" s="111"/>
      <c r="L111" s="143"/>
      <c r="M111" s="112"/>
      <c r="N111" s="88"/>
    </row>
    <row r="112" spans="2:14" ht="12.75" customHeight="1">
      <c r="B112" s="91"/>
      <c r="C112" s="96"/>
      <c r="D112" s="78"/>
      <c r="E112" s="111" t="s">
        <v>316</v>
      </c>
      <c r="F112" s="78" t="s">
        <v>343</v>
      </c>
      <c r="G112" s="111"/>
      <c r="H112" s="111"/>
      <c r="I112" s="111"/>
      <c r="J112" s="111"/>
      <c r="K112" s="111"/>
      <c r="L112" s="143"/>
      <c r="M112" s="112"/>
      <c r="N112" s="88"/>
    </row>
    <row r="113" spans="2:14" ht="12.75" customHeight="1">
      <c r="B113" s="91"/>
      <c r="C113" s="96"/>
      <c r="D113" s="78"/>
      <c r="E113" s="111" t="s">
        <v>316</v>
      </c>
      <c r="F113" s="78" t="s">
        <v>344</v>
      </c>
      <c r="G113" s="111"/>
      <c r="H113" s="111"/>
      <c r="I113" s="111"/>
      <c r="J113" s="111"/>
      <c r="K113" s="111"/>
      <c r="L113" s="165"/>
      <c r="M113" s="112"/>
      <c r="N113" s="88"/>
    </row>
    <row r="114" spans="2:14" ht="12.75" customHeight="1">
      <c r="B114" s="91"/>
      <c r="C114" s="96"/>
      <c r="D114" s="78"/>
      <c r="E114" s="111" t="s">
        <v>316</v>
      </c>
      <c r="F114" s="78" t="s">
        <v>345</v>
      </c>
      <c r="G114" s="111"/>
      <c r="H114" s="111"/>
      <c r="I114" s="111"/>
      <c r="J114" s="111"/>
      <c r="K114" s="111"/>
      <c r="L114" s="143"/>
      <c r="M114" s="112"/>
      <c r="N114" s="88"/>
    </row>
    <row r="115" spans="2:14" ht="12.75" customHeight="1">
      <c r="B115" s="144"/>
      <c r="C115" s="152"/>
      <c r="D115" s="79"/>
      <c r="E115" s="121" t="s">
        <v>316</v>
      </c>
      <c r="F115" s="79" t="s">
        <v>346</v>
      </c>
      <c r="G115" s="121"/>
      <c r="H115" s="121"/>
      <c r="I115" s="121"/>
      <c r="J115" s="121"/>
      <c r="K115" s="121"/>
      <c r="L115" s="143"/>
      <c r="M115" s="161"/>
      <c r="N115" s="146"/>
    </row>
    <row r="116" spans="2:14" ht="12.75" customHeight="1">
      <c r="B116" s="81"/>
      <c r="C116" s="147"/>
      <c r="D116" s="82"/>
      <c r="E116" s="155" t="s">
        <v>316</v>
      </c>
      <c r="F116" s="82" t="s">
        <v>347</v>
      </c>
      <c r="G116" s="155"/>
      <c r="H116" s="155"/>
      <c r="I116" s="155"/>
      <c r="J116" s="155"/>
      <c r="K116" s="155"/>
      <c r="L116" s="167"/>
      <c r="M116" s="156"/>
      <c r="N116" s="84"/>
    </row>
    <row r="117" spans="2:14" ht="12.75" customHeight="1">
      <c r="B117" s="91"/>
      <c r="C117" s="96"/>
      <c r="D117" s="78"/>
      <c r="E117" s="111" t="s">
        <v>316</v>
      </c>
      <c r="F117" s="78" t="s">
        <v>348</v>
      </c>
      <c r="G117" s="111"/>
      <c r="H117" s="111"/>
      <c r="I117" s="111"/>
      <c r="J117" s="111"/>
      <c r="K117" s="111"/>
      <c r="L117" s="121"/>
      <c r="M117" s="112"/>
      <c r="N117" s="88"/>
    </row>
    <row r="118" spans="2:14" ht="12.75" customHeight="1">
      <c r="B118" s="91"/>
      <c r="C118" s="96"/>
      <c r="D118" s="78"/>
      <c r="E118" s="111"/>
      <c r="F118" s="78"/>
      <c r="G118" s="119" t="s">
        <v>349</v>
      </c>
      <c r="H118" s="111"/>
      <c r="I118" s="111"/>
      <c r="J118" s="111"/>
      <c r="K118" s="111"/>
      <c r="L118" s="111"/>
      <c r="M118" s="112"/>
      <c r="N118" s="88"/>
    </row>
    <row r="119" spans="2:14" ht="12.75" customHeight="1">
      <c r="B119" s="91"/>
      <c r="C119" s="96">
        <v>4.2</v>
      </c>
      <c r="D119" s="78"/>
      <c r="E119" s="111"/>
      <c r="F119" s="114" t="s">
        <v>350</v>
      </c>
      <c r="G119" s="111"/>
      <c r="H119" s="111"/>
      <c r="I119" s="111"/>
      <c r="J119" s="111"/>
      <c r="K119" s="111"/>
      <c r="L119" s="121"/>
      <c r="M119" s="112"/>
      <c r="N119" s="88"/>
    </row>
    <row r="120" spans="2:14" ht="12.75" customHeight="1">
      <c r="B120" s="91"/>
      <c r="C120" s="96"/>
      <c r="D120" s="78"/>
      <c r="E120" s="111" t="s">
        <v>316</v>
      </c>
      <c r="F120" s="78" t="s">
        <v>351</v>
      </c>
      <c r="G120" s="111"/>
      <c r="H120" s="111"/>
      <c r="I120" s="111"/>
      <c r="J120" s="111"/>
      <c r="K120" s="111"/>
      <c r="L120" s="121"/>
      <c r="M120" s="112"/>
      <c r="N120" s="88"/>
    </row>
    <row r="121" spans="2:14" ht="12.75" customHeight="1">
      <c r="B121" s="91"/>
      <c r="C121" s="96"/>
      <c r="D121" s="78"/>
      <c r="E121" s="111" t="s">
        <v>316</v>
      </c>
      <c r="F121" s="78" t="s">
        <v>352</v>
      </c>
      <c r="G121" s="111"/>
      <c r="H121" s="111"/>
      <c r="I121" s="111"/>
      <c r="J121" s="111"/>
      <c r="K121" s="111"/>
      <c r="L121" s="121"/>
      <c r="M121" s="112"/>
      <c r="N121" s="88"/>
    </row>
    <row r="122" spans="2:14" ht="12.75" customHeight="1">
      <c r="B122" s="91"/>
      <c r="C122" s="96"/>
      <c r="D122" s="78"/>
      <c r="E122" s="111" t="s">
        <v>316</v>
      </c>
      <c r="F122" s="78" t="s">
        <v>353</v>
      </c>
      <c r="G122" s="111"/>
      <c r="H122" s="111"/>
      <c r="I122" s="111"/>
      <c r="J122" s="111"/>
      <c r="K122" s="111"/>
      <c r="L122" s="121"/>
      <c r="M122" s="112"/>
      <c r="N122" s="88"/>
    </row>
    <row r="123" spans="2:14" ht="12.75" customHeight="1">
      <c r="B123" s="91"/>
      <c r="C123" s="96"/>
      <c r="D123" s="78"/>
      <c r="E123" s="111"/>
      <c r="F123" s="129"/>
      <c r="G123" s="119" t="s">
        <v>354</v>
      </c>
      <c r="H123" s="111"/>
      <c r="I123" s="111"/>
      <c r="J123" s="111"/>
      <c r="K123" s="111"/>
      <c r="L123" s="111"/>
      <c r="M123" s="112"/>
      <c r="N123" s="88"/>
    </row>
    <row r="124" spans="2:14" ht="12.75" customHeight="1">
      <c r="B124" s="91"/>
      <c r="C124" s="96">
        <v>4.3</v>
      </c>
      <c r="D124" s="78"/>
      <c r="E124" s="111"/>
      <c r="F124" s="114" t="s">
        <v>355</v>
      </c>
      <c r="G124" s="111"/>
      <c r="H124" s="111"/>
      <c r="I124" s="111"/>
      <c r="J124" s="111"/>
      <c r="K124" s="111"/>
      <c r="L124" s="121"/>
      <c r="M124" s="112"/>
      <c r="N124" s="88"/>
    </row>
    <row r="125" spans="2:14" ht="12.75" customHeight="1">
      <c r="B125" s="91"/>
      <c r="C125" s="96"/>
      <c r="D125" s="78"/>
      <c r="E125" s="111" t="s">
        <v>316</v>
      </c>
      <c r="F125" s="78" t="s">
        <v>356</v>
      </c>
      <c r="G125" s="111"/>
      <c r="H125" s="111"/>
      <c r="I125" s="111"/>
      <c r="J125" s="111"/>
      <c r="K125" s="111"/>
      <c r="L125" s="121"/>
      <c r="M125" s="112"/>
      <c r="N125" s="88"/>
    </row>
    <row r="126" spans="2:14" ht="12.75" customHeight="1">
      <c r="B126" s="91"/>
      <c r="C126" s="96"/>
      <c r="D126" s="78"/>
      <c r="E126" s="111" t="s">
        <v>316</v>
      </c>
      <c r="F126" s="78" t="s">
        <v>357</v>
      </c>
      <c r="G126" s="111"/>
      <c r="H126" s="111"/>
      <c r="I126" s="111"/>
      <c r="J126" s="111"/>
      <c r="K126" s="111"/>
      <c r="L126" s="142"/>
      <c r="M126" s="112"/>
      <c r="N126" s="88"/>
    </row>
    <row r="127" spans="2:14" ht="12.75" customHeight="1">
      <c r="B127" s="91"/>
      <c r="C127" s="96"/>
      <c r="D127" s="78"/>
      <c r="E127" s="111" t="s">
        <v>316</v>
      </c>
      <c r="F127" s="78" t="s">
        <v>358</v>
      </c>
      <c r="G127" s="111"/>
      <c r="H127" s="111"/>
      <c r="I127" s="111"/>
      <c r="J127" s="111"/>
      <c r="K127" s="111"/>
      <c r="L127" s="121"/>
      <c r="M127" s="112"/>
      <c r="N127" s="88"/>
    </row>
    <row r="128" spans="2:14" ht="12.75" customHeight="1">
      <c r="B128" s="91"/>
      <c r="C128" s="96"/>
      <c r="D128" s="78"/>
      <c r="E128" s="111"/>
      <c r="F128" s="114"/>
      <c r="G128" s="119" t="s">
        <v>349</v>
      </c>
      <c r="H128" s="111"/>
      <c r="I128" s="111"/>
      <c r="J128" s="111"/>
      <c r="K128" s="111"/>
      <c r="L128" s="111"/>
      <c r="M128" s="112"/>
      <c r="N128" s="88"/>
    </row>
    <row r="129" spans="2:14" ht="12.75" customHeight="1">
      <c r="B129" s="91"/>
      <c r="C129" s="96">
        <v>4.4000000000000004</v>
      </c>
      <c r="D129" s="78"/>
      <c r="E129" s="111"/>
      <c r="F129" s="114" t="s">
        <v>359</v>
      </c>
      <c r="G129" s="111"/>
      <c r="H129" s="111"/>
      <c r="I129" s="111"/>
      <c r="J129" s="111"/>
      <c r="K129" s="111"/>
      <c r="L129" s="121"/>
      <c r="M129" s="112"/>
      <c r="N129" s="88"/>
    </row>
    <row r="130" spans="2:14" ht="12.75" customHeight="1">
      <c r="B130" s="91"/>
      <c r="C130" s="96"/>
      <c r="D130" s="78"/>
      <c r="E130" s="111" t="s">
        <v>316</v>
      </c>
      <c r="F130" s="85" t="s">
        <v>359</v>
      </c>
      <c r="G130" s="111"/>
      <c r="H130" s="111"/>
      <c r="I130" s="111"/>
      <c r="J130" s="111"/>
      <c r="K130" s="111"/>
      <c r="L130" s="253">
        <f>'1-Pasqyra e Pozicioni Financiar'!B27</f>
        <v>0</v>
      </c>
      <c r="M130" s="112"/>
      <c r="N130" s="88"/>
    </row>
    <row r="131" spans="2:14" ht="12.75" customHeight="1">
      <c r="B131" s="91"/>
      <c r="C131" s="96"/>
      <c r="D131" s="78"/>
      <c r="E131" s="111" t="s">
        <v>316</v>
      </c>
      <c r="F131" s="78" t="s">
        <v>360</v>
      </c>
      <c r="G131" s="111"/>
      <c r="H131" s="111"/>
      <c r="I131" s="111"/>
      <c r="J131" s="111"/>
      <c r="K131" s="111"/>
      <c r="L131" s="121"/>
      <c r="M131" s="112"/>
      <c r="N131" s="88"/>
    </row>
    <row r="132" spans="2:14" ht="12.75" customHeight="1">
      <c r="B132" s="91"/>
      <c r="C132" s="96"/>
      <c r="D132" s="78"/>
      <c r="E132" s="111"/>
      <c r="F132" s="114"/>
      <c r="G132" s="119" t="s">
        <v>361</v>
      </c>
      <c r="H132" s="111"/>
      <c r="I132" s="111"/>
      <c r="J132" s="111"/>
      <c r="K132" s="111"/>
      <c r="L132" s="111"/>
      <c r="M132" s="112"/>
      <c r="N132" s="88"/>
    </row>
    <row r="133" spans="2:14" ht="12.75" customHeight="1">
      <c r="B133" s="91"/>
      <c r="C133" s="96">
        <v>4.5</v>
      </c>
      <c r="D133" s="78"/>
      <c r="E133" s="111"/>
      <c r="F133" s="114" t="s">
        <v>362</v>
      </c>
      <c r="G133" s="111"/>
      <c r="H133" s="111"/>
      <c r="I133" s="111"/>
      <c r="J133" s="111"/>
      <c r="K133" s="111"/>
      <c r="L133" s="121"/>
      <c r="M133" s="112"/>
      <c r="N133" s="88"/>
    </row>
    <row r="134" spans="2:14" ht="12.75" customHeight="1">
      <c r="B134" s="91"/>
      <c r="C134" s="96"/>
      <c r="D134" s="78"/>
      <c r="E134" s="111"/>
      <c r="F134" s="114"/>
      <c r="G134" s="119" t="s">
        <v>349</v>
      </c>
      <c r="H134" s="111"/>
      <c r="I134" s="111"/>
      <c r="J134" s="111"/>
      <c r="K134" s="111"/>
      <c r="L134" s="111"/>
      <c r="M134" s="112"/>
      <c r="N134" s="88"/>
    </row>
    <row r="135" spans="2:14" ht="12.75" customHeight="1">
      <c r="B135" s="91"/>
      <c r="C135" s="96">
        <v>4.5999999999999996</v>
      </c>
      <c r="D135" s="78"/>
      <c r="E135" s="111"/>
      <c r="F135" s="114" t="s">
        <v>363</v>
      </c>
      <c r="G135" s="111"/>
      <c r="H135" s="111"/>
      <c r="I135" s="111"/>
      <c r="J135" s="111"/>
      <c r="K135" s="111"/>
      <c r="L135" s="121"/>
      <c r="M135" s="112"/>
      <c r="N135" s="88"/>
    </row>
    <row r="136" spans="2:14" ht="12.75" customHeight="1">
      <c r="B136" s="91"/>
      <c r="C136" s="96"/>
      <c r="D136" s="78"/>
      <c r="E136" s="111" t="s">
        <v>316</v>
      </c>
      <c r="F136" s="85" t="s">
        <v>363</v>
      </c>
      <c r="G136" s="111"/>
      <c r="H136" s="111"/>
      <c r="I136" s="111"/>
      <c r="J136" s="111"/>
      <c r="K136" s="111"/>
      <c r="L136" s="121"/>
      <c r="M136" s="112"/>
      <c r="N136" s="88"/>
    </row>
    <row r="137" spans="2:14" ht="12.75" customHeight="1">
      <c r="B137" s="91"/>
      <c r="C137" s="96"/>
      <c r="D137" s="78"/>
      <c r="E137" s="111"/>
      <c r="F137" s="85"/>
      <c r="G137" s="119" t="s">
        <v>364</v>
      </c>
      <c r="H137" s="111"/>
      <c r="I137" s="111"/>
      <c r="J137" s="111"/>
      <c r="K137" s="111"/>
      <c r="L137" s="111"/>
      <c r="M137" s="112"/>
      <c r="N137" s="88"/>
    </row>
    <row r="138" spans="2:14" ht="12.75" customHeight="1">
      <c r="B138" s="91"/>
      <c r="C138" s="96">
        <v>4.7</v>
      </c>
      <c r="D138" s="78"/>
      <c r="E138" s="111"/>
      <c r="F138" s="114" t="s">
        <v>365</v>
      </c>
      <c r="G138" s="111"/>
      <c r="H138" s="111"/>
      <c r="I138" s="111"/>
      <c r="J138" s="111"/>
      <c r="K138" s="111"/>
      <c r="L138" s="121"/>
      <c r="M138" s="112"/>
      <c r="N138" s="88"/>
    </row>
    <row r="139" spans="2:14" ht="12.75" customHeight="1">
      <c r="B139" s="91"/>
      <c r="C139" s="96"/>
      <c r="D139" s="78"/>
      <c r="E139" s="111" t="s">
        <v>316</v>
      </c>
      <c r="F139" s="78" t="s">
        <v>366</v>
      </c>
      <c r="G139" s="111"/>
      <c r="H139" s="111"/>
      <c r="I139" s="111"/>
      <c r="J139" s="111"/>
      <c r="K139" s="111"/>
      <c r="L139" s="121"/>
      <c r="M139" s="112"/>
      <c r="N139" s="88"/>
    </row>
    <row r="140" spans="2:14" ht="12.75" customHeight="1">
      <c r="B140" s="91"/>
      <c r="C140" s="96"/>
      <c r="D140" s="78"/>
      <c r="E140" s="111" t="s">
        <v>316</v>
      </c>
      <c r="F140" s="78" t="s">
        <v>346</v>
      </c>
      <c r="G140" s="111"/>
      <c r="H140" s="111"/>
      <c r="I140" s="111"/>
      <c r="J140" s="111"/>
      <c r="K140" s="111"/>
      <c r="L140" s="121"/>
      <c r="M140" s="112"/>
      <c r="N140" s="88"/>
    </row>
    <row r="141" spans="2:14" ht="12.75" customHeight="1">
      <c r="B141" s="91"/>
      <c r="C141" s="96"/>
      <c r="D141" s="78"/>
      <c r="E141" s="111" t="s">
        <v>316</v>
      </c>
      <c r="F141" s="78" t="s">
        <v>357</v>
      </c>
      <c r="G141" s="111"/>
      <c r="H141" s="111"/>
      <c r="I141" s="111"/>
      <c r="J141" s="111"/>
      <c r="K141" s="111"/>
      <c r="L141" s="121"/>
      <c r="M141" s="112"/>
      <c r="N141" s="88"/>
    </row>
    <row r="142" spans="2:14" ht="12.75" customHeight="1">
      <c r="B142" s="91"/>
      <c r="C142" s="96"/>
      <c r="D142" s="78"/>
      <c r="E142" s="111" t="s">
        <v>316</v>
      </c>
      <c r="F142" s="78" t="s">
        <v>367</v>
      </c>
      <c r="G142" s="111"/>
      <c r="H142" s="111"/>
      <c r="I142" s="111"/>
      <c r="J142" s="111"/>
      <c r="K142" s="111"/>
      <c r="L142" s="121"/>
      <c r="M142" s="112"/>
      <c r="N142" s="88"/>
    </row>
    <row r="143" spans="2:14" ht="12.75" customHeight="1">
      <c r="B143" s="91"/>
      <c r="C143" s="96"/>
      <c r="D143" s="78"/>
      <c r="E143" s="111"/>
      <c r="F143" s="114"/>
      <c r="G143" s="119" t="s">
        <v>349</v>
      </c>
      <c r="H143" s="111"/>
      <c r="I143" s="111"/>
      <c r="J143" s="111"/>
      <c r="K143" s="111"/>
      <c r="L143" s="111"/>
      <c r="M143" s="112"/>
      <c r="N143" s="88"/>
    </row>
    <row r="144" spans="2:14" ht="12.75" customHeight="1">
      <c r="B144" s="91"/>
      <c r="C144" s="96"/>
      <c r="D144" s="78"/>
      <c r="E144" s="101">
        <v>5</v>
      </c>
      <c r="F144" s="102" t="s">
        <v>368</v>
      </c>
      <c r="G144" s="111"/>
      <c r="H144" s="111"/>
      <c r="I144" s="111"/>
      <c r="J144" s="111"/>
      <c r="K144" s="111"/>
      <c r="L144" s="121"/>
      <c r="M144" s="112"/>
      <c r="N144" s="88"/>
    </row>
    <row r="145" spans="2:14" ht="12.75" customHeight="1">
      <c r="B145" s="91"/>
      <c r="C145" s="96"/>
      <c r="D145" s="78"/>
      <c r="E145" s="111" t="s">
        <v>316</v>
      </c>
      <c r="F145" s="78" t="s">
        <v>369</v>
      </c>
      <c r="G145" s="111"/>
      <c r="H145" s="111"/>
      <c r="I145" s="111"/>
      <c r="J145" s="111"/>
      <c r="K145" s="111"/>
      <c r="L145" s="121"/>
      <c r="M145" s="112"/>
      <c r="N145" s="88"/>
    </row>
    <row r="146" spans="2:14" ht="12.75" customHeight="1">
      <c r="B146" s="91"/>
      <c r="C146" s="96"/>
      <c r="D146" s="78"/>
      <c r="E146" s="111" t="s">
        <v>316</v>
      </c>
      <c r="F146" s="78" t="s">
        <v>370</v>
      </c>
      <c r="G146" s="111"/>
      <c r="H146" s="111"/>
      <c r="I146" s="111"/>
      <c r="J146" s="111"/>
      <c r="K146" s="111"/>
      <c r="L146" s="121"/>
      <c r="M146" s="112"/>
      <c r="N146" s="88"/>
    </row>
    <row r="147" spans="2:14" ht="12.75" customHeight="1">
      <c r="B147" s="91"/>
      <c r="C147" s="96"/>
      <c r="D147" s="78"/>
      <c r="E147" s="101">
        <v>6</v>
      </c>
      <c r="F147" s="102" t="s">
        <v>371</v>
      </c>
      <c r="G147" s="111"/>
      <c r="H147" s="111"/>
      <c r="I147" s="111"/>
      <c r="J147" s="111"/>
      <c r="K147" s="111"/>
      <c r="L147" s="121"/>
      <c r="M147" s="112"/>
      <c r="N147" s="88"/>
    </row>
    <row r="148" spans="2:14" ht="12.75" customHeight="1">
      <c r="B148" s="91"/>
      <c r="C148" s="96"/>
      <c r="D148" s="78"/>
      <c r="E148" s="111" t="s">
        <v>316</v>
      </c>
      <c r="F148" s="78" t="s">
        <v>372</v>
      </c>
      <c r="G148" s="111"/>
      <c r="H148" s="111"/>
      <c r="I148" s="111"/>
      <c r="J148" s="111"/>
      <c r="K148" s="111"/>
      <c r="L148" s="121"/>
      <c r="M148" s="112"/>
      <c r="N148" s="88"/>
    </row>
    <row r="149" spans="2:14" ht="12.75" customHeight="1">
      <c r="B149" s="91"/>
      <c r="C149" s="96"/>
      <c r="D149" s="78"/>
      <c r="E149" s="111" t="s">
        <v>316</v>
      </c>
      <c r="F149" s="78" t="s">
        <v>373</v>
      </c>
      <c r="G149" s="111"/>
      <c r="H149" s="111"/>
      <c r="I149" s="111"/>
      <c r="J149" s="111"/>
      <c r="K149" s="111"/>
      <c r="L149" s="121"/>
      <c r="M149" s="112"/>
      <c r="N149" s="88"/>
    </row>
    <row r="150" spans="2:14" ht="12.75" customHeight="1">
      <c r="B150" s="91"/>
      <c r="C150" s="96"/>
      <c r="D150" s="78"/>
      <c r="E150" s="122" t="s">
        <v>374</v>
      </c>
      <c r="F150" s="123" t="s">
        <v>375</v>
      </c>
      <c r="G150" s="78"/>
      <c r="H150" s="78"/>
      <c r="I150" s="94"/>
      <c r="J150" s="78"/>
      <c r="K150" s="94"/>
      <c r="L150" s="120"/>
      <c r="M150" s="78"/>
      <c r="N150" s="88"/>
    </row>
    <row r="151" spans="2:14" ht="12.75" customHeight="1">
      <c r="B151" s="91"/>
      <c r="C151" s="96"/>
      <c r="D151" s="78"/>
      <c r="E151" s="122">
        <v>7</v>
      </c>
      <c r="F151" s="123" t="s">
        <v>376</v>
      </c>
      <c r="G151" s="78"/>
      <c r="H151" s="78"/>
      <c r="I151" s="94"/>
      <c r="J151" s="78"/>
      <c r="K151" s="94"/>
      <c r="L151" s="120"/>
      <c r="M151" s="78"/>
      <c r="N151" s="88"/>
    </row>
    <row r="152" spans="2:14" ht="12.75" customHeight="1">
      <c r="B152" s="91"/>
      <c r="C152" s="111">
        <v>7.1</v>
      </c>
      <c r="D152" s="78"/>
      <c r="E152" s="111"/>
      <c r="F152" s="114" t="s">
        <v>377</v>
      </c>
      <c r="G152" s="78"/>
      <c r="H152" s="78"/>
      <c r="I152" s="94"/>
      <c r="J152" s="78"/>
      <c r="K152" s="94"/>
      <c r="L152" s="117"/>
      <c r="M152" s="78"/>
      <c r="N152" s="88"/>
    </row>
    <row r="153" spans="2:14" ht="12.75" customHeight="1">
      <c r="B153" s="91"/>
      <c r="C153" s="111"/>
      <c r="D153" s="78"/>
      <c r="E153" s="111" t="s">
        <v>316</v>
      </c>
      <c r="F153" s="78" t="s">
        <v>378</v>
      </c>
      <c r="G153" s="78"/>
      <c r="H153" s="78"/>
      <c r="I153" s="94"/>
      <c r="J153" s="78"/>
      <c r="K153" s="94"/>
      <c r="L153" s="117"/>
      <c r="M153" s="78"/>
      <c r="N153" s="88"/>
    </row>
    <row r="154" spans="2:14" ht="12.75" customHeight="1">
      <c r="B154" s="91"/>
      <c r="C154" s="116">
        <v>7.2</v>
      </c>
      <c r="D154" s="78"/>
      <c r="E154" s="124"/>
      <c r="F154" s="114" t="s">
        <v>379</v>
      </c>
      <c r="G154" s="78"/>
      <c r="H154" s="78"/>
      <c r="I154" s="94"/>
      <c r="J154" s="78"/>
      <c r="K154" s="94"/>
      <c r="L154" s="117"/>
      <c r="M154" s="78"/>
      <c r="N154" s="88"/>
    </row>
    <row r="155" spans="2:14" ht="12.75" customHeight="1">
      <c r="B155" s="91"/>
      <c r="C155" s="116"/>
      <c r="D155" s="78"/>
      <c r="E155" s="111" t="s">
        <v>316</v>
      </c>
      <c r="F155" s="78" t="s">
        <v>380</v>
      </c>
      <c r="G155" s="78"/>
      <c r="H155" s="78"/>
      <c r="I155" s="94"/>
      <c r="J155" s="78"/>
      <c r="K155" s="94"/>
      <c r="L155" s="117"/>
      <c r="M155" s="78"/>
      <c r="N155" s="88"/>
    </row>
    <row r="156" spans="2:14" ht="12.75" customHeight="1">
      <c r="B156" s="91"/>
      <c r="C156" s="111">
        <v>7.3</v>
      </c>
      <c r="D156" s="78"/>
      <c r="E156" s="124"/>
      <c r="F156" s="114" t="s">
        <v>381</v>
      </c>
      <c r="G156" s="78"/>
      <c r="H156" s="78"/>
      <c r="I156" s="94"/>
      <c r="J156" s="78"/>
      <c r="K156" s="94"/>
      <c r="L156" s="117"/>
      <c r="M156" s="78"/>
      <c r="N156" s="88"/>
    </row>
    <row r="157" spans="2:14" ht="12.75" customHeight="1">
      <c r="B157" s="91"/>
      <c r="C157" s="116">
        <v>7.4</v>
      </c>
      <c r="D157" s="78"/>
      <c r="E157" s="124"/>
      <c r="F157" s="114" t="s">
        <v>382</v>
      </c>
      <c r="G157" s="78"/>
      <c r="H157" s="78"/>
      <c r="I157" s="94"/>
      <c r="J157" s="78"/>
      <c r="K157" s="94"/>
      <c r="L157" s="120"/>
      <c r="M157" s="78"/>
      <c r="N157" s="88"/>
    </row>
    <row r="158" spans="2:14" ht="12.75" customHeight="1">
      <c r="B158" s="91"/>
      <c r="C158" s="111">
        <v>7.5</v>
      </c>
      <c r="D158" s="78"/>
      <c r="E158" s="124"/>
      <c r="F158" s="114" t="s">
        <v>383</v>
      </c>
      <c r="G158" s="78"/>
      <c r="H158" s="78"/>
      <c r="I158" s="94"/>
      <c r="J158" s="78"/>
      <c r="K158" s="94"/>
      <c r="L158" s="120"/>
      <c r="M158" s="78"/>
      <c r="N158" s="88"/>
    </row>
    <row r="159" spans="2:14" ht="12.75" customHeight="1">
      <c r="B159" s="91"/>
      <c r="C159" s="111"/>
      <c r="D159" s="78"/>
      <c r="E159" s="111" t="s">
        <v>316</v>
      </c>
      <c r="F159" s="78" t="s">
        <v>384</v>
      </c>
      <c r="G159" s="78"/>
      <c r="H159" s="78"/>
      <c r="I159" s="94"/>
      <c r="J159" s="78"/>
      <c r="K159" s="94"/>
      <c r="L159" s="118"/>
      <c r="M159" s="78"/>
      <c r="N159" s="88"/>
    </row>
    <row r="160" spans="2:14" ht="12.75" customHeight="1">
      <c r="B160" s="91"/>
      <c r="C160" s="111"/>
      <c r="D160" s="78"/>
      <c r="E160" s="111" t="s">
        <v>316</v>
      </c>
      <c r="F160" s="78" t="s">
        <v>385</v>
      </c>
      <c r="G160" s="78"/>
      <c r="H160" s="78"/>
      <c r="I160" s="94"/>
      <c r="J160" s="78"/>
      <c r="K160" s="94"/>
      <c r="L160" s="118"/>
      <c r="M160" s="78"/>
      <c r="N160" s="88"/>
    </row>
    <row r="161" spans="2:14" ht="12.75" customHeight="1">
      <c r="B161" s="91"/>
      <c r="C161" s="116">
        <v>7.6</v>
      </c>
      <c r="D161" s="78"/>
      <c r="E161" s="124"/>
      <c r="F161" s="114" t="s">
        <v>386</v>
      </c>
      <c r="G161" s="78"/>
      <c r="H161" s="78"/>
      <c r="I161" s="94"/>
      <c r="J161" s="78"/>
      <c r="K161" s="94"/>
      <c r="L161" s="120"/>
      <c r="M161" s="78"/>
      <c r="N161" s="88"/>
    </row>
    <row r="162" spans="2:14" ht="12.75" customHeight="1">
      <c r="B162" s="91"/>
      <c r="C162" s="116"/>
      <c r="D162" s="78"/>
      <c r="E162" s="111" t="s">
        <v>316</v>
      </c>
      <c r="F162" s="78" t="s">
        <v>387</v>
      </c>
      <c r="G162" s="78"/>
      <c r="H162" s="78"/>
      <c r="I162" s="94"/>
      <c r="J162" s="78"/>
      <c r="K162" s="94"/>
      <c r="L162" s="118"/>
      <c r="M162" s="78"/>
      <c r="N162" s="88"/>
    </row>
    <row r="163" spans="2:14" ht="12.75" customHeight="1">
      <c r="B163" s="91"/>
      <c r="C163" s="96"/>
      <c r="D163" s="78"/>
      <c r="E163" s="124">
        <v>8</v>
      </c>
      <c r="F163" s="125" t="s">
        <v>388</v>
      </c>
      <c r="G163" s="78"/>
      <c r="H163" s="78"/>
      <c r="I163" s="78"/>
      <c r="J163" s="78"/>
      <c r="K163" s="94"/>
      <c r="L163" s="225">
        <f>L166</f>
        <v>0</v>
      </c>
      <c r="M163" s="78"/>
      <c r="N163" s="88"/>
    </row>
    <row r="164" spans="2:14" ht="12.75" customHeight="1">
      <c r="B164" s="91"/>
      <c r="C164" s="111">
        <v>8.1</v>
      </c>
      <c r="D164" s="78"/>
      <c r="E164" s="124"/>
      <c r="F164" s="114" t="s">
        <v>389</v>
      </c>
      <c r="G164" s="78"/>
      <c r="H164" s="78"/>
      <c r="I164" s="78"/>
      <c r="J164" s="78"/>
      <c r="K164" s="94"/>
      <c r="L164" s="237"/>
      <c r="M164" s="78"/>
      <c r="N164" s="88"/>
    </row>
    <row r="165" spans="2:14" ht="12.75" customHeight="1">
      <c r="B165" s="91"/>
      <c r="C165" s="116">
        <v>8.1999999999999993</v>
      </c>
      <c r="D165" s="78"/>
      <c r="E165" s="124"/>
      <c r="F165" s="114" t="s">
        <v>123</v>
      </c>
      <c r="G165" s="78"/>
      <c r="H165" s="78"/>
      <c r="I165" s="78"/>
      <c r="J165" s="78"/>
      <c r="K165" s="94"/>
      <c r="L165" s="237"/>
      <c r="M165" s="78"/>
      <c r="N165" s="88"/>
    </row>
    <row r="166" spans="2:14" ht="12.75" customHeight="1">
      <c r="B166" s="91"/>
      <c r="C166" s="111">
        <v>8.3000000000000007</v>
      </c>
      <c r="D166" s="78"/>
      <c r="E166" s="124"/>
      <c r="F166" s="114" t="s">
        <v>390</v>
      </c>
      <c r="G166" s="78"/>
      <c r="H166" s="78"/>
      <c r="I166" s="78"/>
      <c r="J166" s="78"/>
      <c r="K166" s="94"/>
      <c r="L166" s="237"/>
      <c r="M166" s="78"/>
      <c r="N166" s="88"/>
    </row>
    <row r="167" spans="2:14" ht="12.75" customHeight="1">
      <c r="B167" s="91"/>
      <c r="C167" s="96"/>
      <c r="D167" s="78"/>
      <c r="E167" s="94"/>
      <c r="F167" s="78"/>
      <c r="G167" s="78" t="s">
        <v>391</v>
      </c>
      <c r="H167" s="78"/>
      <c r="I167" s="78"/>
      <c r="J167" s="78"/>
      <c r="K167" s="78"/>
      <c r="L167" s="194"/>
      <c r="M167" s="78"/>
      <c r="N167" s="88"/>
    </row>
    <row r="168" spans="2:14" ht="12.75" customHeight="1">
      <c r="B168" s="91"/>
      <c r="C168" s="96"/>
      <c r="D168" s="78"/>
      <c r="E168" s="346" t="s">
        <v>229</v>
      </c>
      <c r="F168" s="346" t="s">
        <v>230</v>
      </c>
      <c r="G168" s="347" t="s">
        <v>392</v>
      </c>
      <c r="H168" s="348"/>
      <c r="I168" s="349"/>
      <c r="J168" s="347" t="s">
        <v>393</v>
      </c>
      <c r="K168" s="348"/>
      <c r="L168" s="349"/>
      <c r="M168" s="78"/>
      <c r="N168" s="88"/>
    </row>
    <row r="169" spans="2:14" ht="12.75" customHeight="1">
      <c r="B169" s="91"/>
      <c r="C169" s="96"/>
      <c r="D169" s="78"/>
      <c r="E169" s="346"/>
      <c r="F169" s="346"/>
      <c r="G169" s="126" t="s">
        <v>232</v>
      </c>
      <c r="H169" s="126" t="s">
        <v>394</v>
      </c>
      <c r="I169" s="126" t="s">
        <v>395</v>
      </c>
      <c r="J169" s="126" t="s">
        <v>232</v>
      </c>
      <c r="K169" s="126" t="s">
        <v>394</v>
      </c>
      <c r="L169" s="126" t="s">
        <v>395</v>
      </c>
      <c r="M169" s="78"/>
      <c r="N169" s="88"/>
    </row>
    <row r="170" spans="2:14" ht="12.75" customHeight="1">
      <c r="B170" s="91"/>
      <c r="C170" s="96"/>
      <c r="D170" s="78"/>
      <c r="E170" s="126"/>
      <c r="F170" s="127" t="s">
        <v>396</v>
      </c>
      <c r="G170" s="195"/>
      <c r="H170" s="195"/>
      <c r="I170" s="195"/>
      <c r="J170" s="195"/>
      <c r="K170" s="195"/>
      <c r="L170" s="195"/>
      <c r="M170" s="78"/>
      <c r="N170" s="88"/>
    </row>
    <row r="171" spans="2:14" ht="12.75" customHeight="1">
      <c r="B171" s="91"/>
      <c r="C171" s="96"/>
      <c r="D171" s="78"/>
      <c r="E171" s="126"/>
      <c r="F171" s="127" t="s">
        <v>397</v>
      </c>
      <c r="G171" s="195"/>
      <c r="H171" s="195">
        <v>0</v>
      </c>
      <c r="I171" s="195">
        <f>G171</f>
        <v>0</v>
      </c>
      <c r="J171" s="195"/>
      <c r="K171" s="195"/>
      <c r="L171" s="195"/>
      <c r="M171" s="78"/>
      <c r="N171" s="88"/>
    </row>
    <row r="172" spans="2:14" ht="12.75" customHeight="1">
      <c r="B172" s="91"/>
      <c r="C172" s="96"/>
      <c r="D172" s="78"/>
      <c r="E172" s="126"/>
      <c r="F172" s="127" t="s">
        <v>398</v>
      </c>
      <c r="G172" s="229"/>
      <c r="H172" s="229">
        <v>0</v>
      </c>
      <c r="I172" s="229">
        <f>G172-H172</f>
        <v>0</v>
      </c>
      <c r="J172" s="195"/>
      <c r="K172" s="195"/>
      <c r="L172" s="195"/>
      <c r="M172" s="78"/>
      <c r="N172" s="88"/>
    </row>
    <row r="173" spans="2:14" ht="12.75" customHeight="1">
      <c r="B173" s="157"/>
      <c r="C173" s="158"/>
      <c r="D173" s="159"/>
      <c r="E173" s="172"/>
      <c r="F173" s="172" t="s">
        <v>399</v>
      </c>
      <c r="G173" s="230">
        <f>SUM(G171:G172)</f>
        <v>0</v>
      </c>
      <c r="H173" s="230">
        <f t="shared" ref="H173:I173" si="0">SUM(H171:H172)</f>
        <v>0</v>
      </c>
      <c r="I173" s="230">
        <f t="shared" si="0"/>
        <v>0</v>
      </c>
      <c r="J173" s="196">
        <v>0</v>
      </c>
      <c r="K173" s="196">
        <v>0</v>
      </c>
      <c r="L173" s="196">
        <v>0</v>
      </c>
      <c r="M173" s="159"/>
      <c r="N173" s="160"/>
    </row>
    <row r="174" spans="2:14" ht="12.75" customHeight="1">
      <c r="B174" s="300"/>
      <c r="C174" s="301"/>
      <c r="D174" s="302"/>
      <c r="E174" s="260"/>
      <c r="F174" s="260"/>
      <c r="G174" s="303"/>
      <c r="H174" s="303"/>
      <c r="I174" s="303"/>
      <c r="J174" s="304"/>
      <c r="K174" s="304"/>
      <c r="L174" s="305"/>
      <c r="M174" s="302"/>
      <c r="N174" s="306"/>
    </row>
    <row r="175" spans="2:14" ht="12.75" customHeight="1">
      <c r="B175" s="91"/>
      <c r="C175" s="264"/>
      <c r="D175" s="265"/>
      <c r="E175" s="269"/>
      <c r="F175" s="265" t="s">
        <v>400</v>
      </c>
      <c r="G175" s="299"/>
      <c r="H175" s="270"/>
      <c r="I175" s="270"/>
      <c r="J175" s="270"/>
      <c r="K175" s="269"/>
      <c r="L175" s="243">
        <v>0</v>
      </c>
      <c r="M175" s="265"/>
      <c r="N175" s="88"/>
    </row>
    <row r="176" spans="2:14" ht="12.75" customHeight="1">
      <c r="B176" s="91"/>
      <c r="C176" s="264"/>
      <c r="D176" s="265"/>
      <c r="E176" s="269"/>
      <c r="F176" s="265" t="s">
        <v>401</v>
      </c>
      <c r="G176" s="299"/>
      <c r="H176" s="270"/>
      <c r="I176" s="270"/>
      <c r="J176" s="270"/>
      <c r="K176" s="269"/>
      <c r="L176" s="244"/>
      <c r="M176" s="265"/>
      <c r="N176" s="88"/>
    </row>
    <row r="177" spans="2:14" ht="12.75" customHeight="1">
      <c r="B177" s="91"/>
      <c r="C177" s="264"/>
      <c r="D177" s="265"/>
      <c r="E177" s="269"/>
      <c r="F177" s="265" t="s">
        <v>402</v>
      </c>
      <c r="G177" s="299"/>
      <c r="H177" s="270"/>
      <c r="I177" s="270"/>
      <c r="J177" s="270"/>
      <c r="K177" s="269"/>
      <c r="L177" s="244"/>
      <c r="M177" s="265"/>
      <c r="N177" s="88"/>
    </row>
    <row r="178" spans="2:14" ht="12.75" customHeight="1">
      <c r="B178" s="91"/>
      <c r="C178" s="264"/>
      <c r="D178" s="265"/>
      <c r="E178" s="269"/>
      <c r="F178" s="270"/>
      <c r="G178" s="299" t="s">
        <v>349</v>
      </c>
      <c r="H178" s="270"/>
      <c r="I178" s="270"/>
      <c r="J178" s="270"/>
      <c r="K178" s="269"/>
      <c r="L178" s="307"/>
      <c r="M178" s="265"/>
      <c r="N178" s="88"/>
    </row>
    <row r="179" spans="2:14" ht="12.75" customHeight="1">
      <c r="B179" s="91"/>
      <c r="C179" s="264"/>
      <c r="D179" s="265"/>
      <c r="E179" s="308">
        <v>9</v>
      </c>
      <c r="F179" s="309" t="s">
        <v>403</v>
      </c>
      <c r="G179" s="265"/>
      <c r="H179" s="265"/>
      <c r="I179" s="265"/>
      <c r="J179" s="265"/>
      <c r="K179" s="265"/>
      <c r="L179" s="307"/>
      <c r="M179" s="265"/>
      <c r="N179" s="88"/>
    </row>
    <row r="180" spans="2:14" ht="12.75" customHeight="1">
      <c r="B180" s="91"/>
      <c r="C180" s="264"/>
      <c r="D180" s="265"/>
      <c r="E180" s="308">
        <v>10</v>
      </c>
      <c r="F180" s="309" t="s">
        <v>404</v>
      </c>
      <c r="G180" s="265"/>
      <c r="H180" s="265"/>
      <c r="I180" s="265"/>
      <c r="J180" s="265"/>
      <c r="K180" s="265"/>
      <c r="L180" s="307"/>
      <c r="M180" s="265"/>
      <c r="N180" s="88"/>
    </row>
    <row r="181" spans="2:14" ht="12.75" customHeight="1">
      <c r="B181" s="91"/>
      <c r="C181" s="264"/>
      <c r="D181" s="265"/>
      <c r="E181" s="271" t="s">
        <v>316</v>
      </c>
      <c r="F181" s="265" t="s">
        <v>405</v>
      </c>
      <c r="G181" s="265"/>
      <c r="H181" s="265"/>
      <c r="I181" s="265"/>
      <c r="J181" s="265"/>
      <c r="K181" s="265"/>
      <c r="L181" s="245"/>
      <c r="M181" s="265"/>
      <c r="N181" s="88"/>
    </row>
    <row r="182" spans="2:14" ht="12.75" customHeight="1">
      <c r="B182" s="91"/>
      <c r="C182" s="264"/>
      <c r="D182" s="265"/>
      <c r="E182" s="271" t="s">
        <v>316</v>
      </c>
      <c r="F182" s="265" t="s">
        <v>406</v>
      </c>
      <c r="G182" s="265"/>
      <c r="H182" s="265"/>
      <c r="I182" s="265"/>
      <c r="J182" s="265"/>
      <c r="K182" s="265"/>
      <c r="L182" s="245"/>
      <c r="M182" s="265"/>
      <c r="N182" s="88"/>
    </row>
    <row r="183" spans="2:14" ht="12.75" customHeight="1">
      <c r="B183" s="91"/>
      <c r="C183" s="264"/>
      <c r="D183" s="265"/>
      <c r="E183" s="271" t="s">
        <v>316</v>
      </c>
      <c r="F183" s="265" t="s">
        <v>128</v>
      </c>
      <c r="G183" s="265"/>
      <c r="H183" s="265"/>
      <c r="I183" s="265"/>
      <c r="J183" s="265"/>
      <c r="K183" s="265"/>
      <c r="L183" s="245"/>
      <c r="M183" s="265"/>
      <c r="N183" s="88"/>
    </row>
    <row r="184" spans="2:14" ht="12.75" customHeight="1">
      <c r="B184" s="91"/>
      <c r="C184" s="264"/>
      <c r="D184" s="265"/>
      <c r="E184" s="271" t="s">
        <v>316</v>
      </c>
      <c r="F184" s="265" t="s">
        <v>407</v>
      </c>
      <c r="G184" s="265"/>
      <c r="H184" s="265"/>
      <c r="I184" s="265"/>
      <c r="J184" s="265"/>
      <c r="K184" s="265"/>
      <c r="L184" s="245"/>
      <c r="M184" s="265"/>
      <c r="N184" s="88"/>
    </row>
    <row r="185" spans="2:14" ht="12.75" customHeight="1">
      <c r="B185" s="91"/>
      <c r="C185" s="264"/>
      <c r="D185" s="265"/>
      <c r="E185" s="308"/>
      <c r="F185" s="265" t="s">
        <v>408</v>
      </c>
      <c r="G185" s="265"/>
      <c r="H185" s="265"/>
      <c r="I185" s="265"/>
      <c r="J185" s="265"/>
      <c r="K185" s="265"/>
      <c r="L185" s="244"/>
      <c r="M185" s="265"/>
      <c r="N185" s="88"/>
    </row>
    <row r="186" spans="2:14" ht="12.75" customHeight="1">
      <c r="B186" s="91"/>
      <c r="C186" s="264"/>
      <c r="D186" s="265"/>
      <c r="E186" s="308">
        <v>11</v>
      </c>
      <c r="F186" s="309" t="s">
        <v>409</v>
      </c>
      <c r="G186" s="265"/>
      <c r="H186" s="265"/>
      <c r="I186" s="265"/>
      <c r="J186" s="265"/>
      <c r="K186" s="265"/>
      <c r="L186" s="307"/>
      <c r="M186" s="265"/>
      <c r="N186" s="88"/>
    </row>
    <row r="187" spans="2:14" ht="12.75" customHeight="1">
      <c r="B187" s="91"/>
      <c r="C187" s="264"/>
      <c r="D187" s="265"/>
      <c r="E187" s="272"/>
      <c r="F187" s="265" t="s">
        <v>410</v>
      </c>
      <c r="G187" s="265"/>
      <c r="H187" s="265"/>
      <c r="I187" s="265"/>
      <c r="J187" s="265"/>
      <c r="K187" s="265"/>
      <c r="L187" s="245"/>
      <c r="M187" s="265"/>
      <c r="N187" s="88"/>
    </row>
    <row r="188" spans="2:14" ht="12.75" customHeight="1">
      <c r="B188" s="91"/>
      <c r="C188" s="264"/>
      <c r="D188" s="265"/>
      <c r="E188" s="308">
        <v>12</v>
      </c>
      <c r="F188" s="309" t="s">
        <v>411</v>
      </c>
      <c r="G188" s="265"/>
      <c r="H188" s="298"/>
      <c r="I188" s="298"/>
      <c r="J188" s="265"/>
      <c r="K188" s="265"/>
      <c r="L188" s="245"/>
      <c r="M188" s="265"/>
      <c r="N188" s="88"/>
    </row>
    <row r="189" spans="2:14" ht="12.75" customHeight="1">
      <c r="B189" s="91"/>
      <c r="C189" s="264"/>
      <c r="D189" s="265"/>
      <c r="E189" s="308"/>
      <c r="F189" s="309"/>
      <c r="G189" s="265"/>
      <c r="H189" s="298"/>
      <c r="I189" s="298"/>
      <c r="J189" s="265"/>
      <c r="K189" s="265"/>
      <c r="L189" s="307"/>
      <c r="M189" s="265"/>
      <c r="N189" s="88"/>
    </row>
    <row r="190" spans="2:14" ht="12.75" customHeight="1">
      <c r="B190" s="91"/>
      <c r="C190" s="264"/>
      <c r="D190" s="265"/>
      <c r="E190" s="308" t="s">
        <v>412</v>
      </c>
      <c r="F190" s="299" t="s">
        <v>413</v>
      </c>
      <c r="G190" s="268"/>
      <c r="H190" s="265"/>
      <c r="I190" s="265"/>
      <c r="J190" s="265"/>
      <c r="K190" s="269"/>
      <c r="L190" s="307"/>
      <c r="M190" s="265"/>
      <c r="N190" s="88"/>
    </row>
    <row r="191" spans="2:14" ht="12.75" customHeight="1">
      <c r="B191" s="91"/>
      <c r="C191" s="264"/>
      <c r="D191" s="265"/>
      <c r="E191" s="266">
        <v>13</v>
      </c>
      <c r="F191" s="267" t="s">
        <v>414</v>
      </c>
      <c r="G191" s="268"/>
      <c r="H191" s="265"/>
      <c r="I191" s="265"/>
      <c r="J191" s="265"/>
      <c r="K191" s="269"/>
      <c r="L191" s="310">
        <f>L227+L232</f>
        <v>960676</v>
      </c>
      <c r="M191" s="265"/>
      <c r="N191" s="88"/>
    </row>
    <row r="192" spans="2:14" ht="12.75" customHeight="1">
      <c r="B192" s="91"/>
      <c r="C192" s="275" t="s">
        <v>415</v>
      </c>
      <c r="D192" s="265"/>
      <c r="E192" s="272"/>
      <c r="F192" s="273" t="s">
        <v>130</v>
      </c>
      <c r="G192" s="268"/>
      <c r="H192" s="265"/>
      <c r="I192" s="265"/>
      <c r="J192" s="265"/>
      <c r="K192" s="269"/>
      <c r="L192" s="245"/>
      <c r="M192" s="265"/>
      <c r="N192" s="88"/>
    </row>
    <row r="193" spans="2:14" ht="12.75" customHeight="1">
      <c r="B193" s="91"/>
      <c r="C193" s="275"/>
      <c r="D193" s="265"/>
      <c r="E193" s="271" t="s">
        <v>316</v>
      </c>
      <c r="F193" s="265" t="s">
        <v>416</v>
      </c>
      <c r="G193" s="268"/>
      <c r="H193" s="265"/>
      <c r="I193" s="265"/>
      <c r="J193" s="265"/>
      <c r="K193" s="269"/>
      <c r="L193" s="246">
        <v>0</v>
      </c>
      <c r="M193" s="265"/>
      <c r="N193" s="88"/>
    </row>
    <row r="194" spans="2:14" ht="12.75" customHeight="1">
      <c r="B194" s="91"/>
      <c r="C194" s="275"/>
      <c r="D194" s="265"/>
      <c r="E194" s="271" t="s">
        <v>316</v>
      </c>
      <c r="F194" s="265" t="s">
        <v>417</v>
      </c>
      <c r="G194" s="268"/>
      <c r="H194" s="265"/>
      <c r="I194" s="265"/>
      <c r="J194" s="265"/>
      <c r="K194" s="269"/>
      <c r="L194" s="245"/>
      <c r="M194" s="265"/>
      <c r="N194" s="88"/>
    </row>
    <row r="195" spans="2:14" ht="12.75" customHeight="1">
      <c r="B195" s="91"/>
      <c r="C195" s="275"/>
      <c r="D195" s="265"/>
      <c r="E195" s="271" t="s">
        <v>316</v>
      </c>
      <c r="F195" s="265" t="s">
        <v>418</v>
      </c>
      <c r="G195" s="268"/>
      <c r="H195" s="265"/>
      <c r="I195" s="265"/>
      <c r="J195" s="265"/>
      <c r="K195" s="269"/>
      <c r="L195" s="245"/>
      <c r="M195" s="265"/>
      <c r="N195" s="88"/>
    </row>
    <row r="196" spans="2:14" ht="12.75" customHeight="1">
      <c r="B196" s="91"/>
      <c r="C196" s="275"/>
      <c r="D196" s="265"/>
      <c r="E196" s="271" t="s">
        <v>316</v>
      </c>
      <c r="F196" s="265" t="s">
        <v>419</v>
      </c>
      <c r="G196" s="268"/>
      <c r="H196" s="265"/>
      <c r="I196" s="265"/>
      <c r="J196" s="265"/>
      <c r="K196" s="269"/>
      <c r="L196" s="245"/>
      <c r="M196" s="265"/>
      <c r="N196" s="88"/>
    </row>
    <row r="197" spans="2:14" ht="12.75" customHeight="1">
      <c r="B197" s="91"/>
      <c r="C197" s="275"/>
      <c r="D197" s="265"/>
      <c r="E197" s="271" t="s">
        <v>316</v>
      </c>
      <c r="F197" s="265" t="s">
        <v>420</v>
      </c>
      <c r="G197" s="268"/>
      <c r="H197" s="265"/>
      <c r="I197" s="265"/>
      <c r="J197" s="265"/>
      <c r="K197" s="269"/>
      <c r="L197" s="245"/>
      <c r="M197" s="265"/>
      <c r="N197" s="88"/>
    </row>
    <row r="198" spans="2:14" ht="12.75" customHeight="1">
      <c r="B198" s="91"/>
      <c r="C198" s="275"/>
      <c r="D198" s="265"/>
      <c r="E198" s="271" t="s">
        <v>316</v>
      </c>
      <c r="F198" s="265" t="s">
        <v>421</v>
      </c>
      <c r="G198" s="268"/>
      <c r="H198" s="265"/>
      <c r="I198" s="265"/>
      <c r="J198" s="265"/>
      <c r="K198" s="269"/>
      <c r="L198" s="245"/>
      <c r="M198" s="265"/>
      <c r="N198" s="88"/>
    </row>
    <row r="199" spans="2:14" ht="12.75" customHeight="1">
      <c r="B199" s="91"/>
      <c r="C199" s="271" t="s">
        <v>422</v>
      </c>
      <c r="D199" s="265"/>
      <c r="E199" s="272"/>
      <c r="F199" s="273" t="s">
        <v>423</v>
      </c>
      <c r="G199" s="268"/>
      <c r="H199" s="265"/>
      <c r="I199" s="265"/>
      <c r="J199" s="265"/>
      <c r="K199" s="269"/>
      <c r="L199" s="307"/>
      <c r="M199" s="265"/>
      <c r="N199" s="88"/>
    </row>
    <row r="200" spans="2:14" ht="12.75" customHeight="1">
      <c r="B200" s="91"/>
      <c r="C200" s="271"/>
      <c r="D200" s="265"/>
      <c r="E200" s="271" t="s">
        <v>316</v>
      </c>
      <c r="F200" s="298" t="s">
        <v>424</v>
      </c>
      <c r="G200" s="268"/>
      <c r="H200" s="265"/>
      <c r="I200" s="265"/>
      <c r="J200" s="265"/>
      <c r="K200" s="269"/>
      <c r="L200" s="245"/>
      <c r="M200" s="265"/>
      <c r="N200" s="88"/>
    </row>
    <row r="201" spans="2:14" ht="12.75" customHeight="1">
      <c r="B201" s="91"/>
      <c r="C201" s="271"/>
      <c r="D201" s="265"/>
      <c r="E201" s="272"/>
      <c r="F201" s="298"/>
      <c r="G201" s="268" t="s">
        <v>425</v>
      </c>
      <c r="H201" s="265"/>
      <c r="I201" s="265"/>
      <c r="J201" s="265"/>
      <c r="K201" s="269"/>
      <c r="L201" s="307"/>
      <c r="M201" s="265"/>
      <c r="N201" s="88"/>
    </row>
    <row r="202" spans="2:14" ht="12.75" customHeight="1">
      <c r="B202" s="91"/>
      <c r="C202" s="271"/>
      <c r="D202" s="265"/>
      <c r="E202" s="271" t="s">
        <v>316</v>
      </c>
      <c r="F202" s="265" t="s">
        <v>426</v>
      </c>
      <c r="G202" s="268"/>
      <c r="H202" s="265"/>
      <c r="I202" s="265"/>
      <c r="J202" s="265"/>
      <c r="K202" s="269"/>
      <c r="L202" s="245"/>
      <c r="M202" s="265"/>
      <c r="N202" s="88"/>
    </row>
    <row r="203" spans="2:14" ht="12.75" customHeight="1">
      <c r="B203" s="91"/>
      <c r="C203" s="271"/>
      <c r="D203" s="265"/>
      <c r="E203" s="272"/>
      <c r="F203" s="265"/>
      <c r="G203" s="282" t="s">
        <v>427</v>
      </c>
      <c r="H203" s="265"/>
      <c r="I203" s="265"/>
      <c r="J203" s="265"/>
      <c r="K203" s="269"/>
      <c r="L203" s="245"/>
      <c r="M203" s="265"/>
      <c r="N203" s="88"/>
    </row>
    <row r="204" spans="2:14" ht="12.75" customHeight="1">
      <c r="B204" s="91"/>
      <c r="C204" s="271"/>
      <c r="D204" s="265"/>
      <c r="E204" s="271" t="s">
        <v>316</v>
      </c>
      <c r="F204" s="265" t="s">
        <v>428</v>
      </c>
      <c r="G204" s="268"/>
      <c r="H204" s="265"/>
      <c r="I204" s="265"/>
      <c r="J204" s="265"/>
      <c r="K204" s="269"/>
      <c r="L204" s="245"/>
      <c r="M204" s="265"/>
      <c r="N204" s="88"/>
    </row>
    <row r="205" spans="2:14" ht="12.75" customHeight="1">
      <c r="B205" s="91"/>
      <c r="C205" s="271"/>
      <c r="D205" s="265"/>
      <c r="E205" s="272"/>
      <c r="F205" s="265"/>
      <c r="G205" s="282" t="s">
        <v>427</v>
      </c>
      <c r="H205" s="265"/>
      <c r="I205" s="265"/>
      <c r="J205" s="265"/>
      <c r="K205" s="269"/>
      <c r="L205" s="245"/>
      <c r="M205" s="265"/>
      <c r="N205" s="88"/>
    </row>
    <row r="206" spans="2:14" ht="12.75" customHeight="1">
      <c r="B206" s="91"/>
      <c r="C206" s="271"/>
      <c r="D206" s="265"/>
      <c r="E206" s="271" t="s">
        <v>316</v>
      </c>
      <c r="F206" s="265" t="s">
        <v>419</v>
      </c>
      <c r="G206" s="268"/>
      <c r="H206" s="265"/>
      <c r="I206" s="265"/>
      <c r="J206" s="265"/>
      <c r="K206" s="269"/>
      <c r="L206" s="245"/>
      <c r="M206" s="265"/>
      <c r="N206" s="88"/>
    </row>
    <row r="207" spans="2:14" ht="12.75" customHeight="1">
      <c r="B207" s="91"/>
      <c r="C207" s="271"/>
      <c r="D207" s="265"/>
      <c r="E207" s="271" t="s">
        <v>316</v>
      </c>
      <c r="F207" s="265" t="s">
        <v>429</v>
      </c>
      <c r="G207" s="268"/>
      <c r="H207" s="265"/>
      <c r="I207" s="265"/>
      <c r="J207" s="265"/>
      <c r="K207" s="269"/>
      <c r="L207" s="245"/>
      <c r="M207" s="265"/>
      <c r="N207" s="88"/>
    </row>
    <row r="208" spans="2:14" ht="12.75" customHeight="1">
      <c r="B208" s="91"/>
      <c r="C208" s="271"/>
      <c r="D208" s="265"/>
      <c r="E208" s="272"/>
      <c r="F208" s="273"/>
      <c r="G208" s="268"/>
      <c r="H208" s="265"/>
      <c r="I208" s="265"/>
      <c r="J208" s="265"/>
      <c r="K208" s="269"/>
      <c r="L208" s="307"/>
      <c r="M208" s="265"/>
      <c r="N208" s="88"/>
    </row>
    <row r="209" spans="2:14" ht="12.75" customHeight="1">
      <c r="B209" s="91"/>
      <c r="C209" s="275" t="s">
        <v>430</v>
      </c>
      <c r="D209" s="265"/>
      <c r="E209" s="272"/>
      <c r="F209" s="273" t="s">
        <v>431</v>
      </c>
      <c r="G209" s="268"/>
      <c r="H209" s="265"/>
      <c r="I209" s="265"/>
      <c r="J209" s="265"/>
      <c r="K209" s="269"/>
      <c r="L209" s="245"/>
      <c r="M209" s="265"/>
      <c r="N209" s="88"/>
    </row>
    <row r="210" spans="2:14" ht="12.75" customHeight="1">
      <c r="B210" s="91"/>
      <c r="C210" s="275"/>
      <c r="D210" s="265"/>
      <c r="E210" s="271" t="s">
        <v>316</v>
      </c>
      <c r="F210" s="265" t="s">
        <v>432</v>
      </c>
      <c r="G210" s="268"/>
      <c r="H210" s="265"/>
      <c r="I210" s="265"/>
      <c r="J210" s="265"/>
      <c r="K210" s="269"/>
      <c r="L210" s="245"/>
      <c r="M210" s="265"/>
      <c r="N210" s="88"/>
    </row>
    <row r="211" spans="2:14" ht="12.75" customHeight="1">
      <c r="B211" s="91"/>
      <c r="C211" s="275"/>
      <c r="D211" s="265"/>
      <c r="E211" s="272"/>
      <c r="F211" s="273"/>
      <c r="G211" s="268"/>
      <c r="H211" s="265"/>
      <c r="I211" s="265"/>
      <c r="J211" s="265"/>
      <c r="K211" s="269"/>
      <c r="L211" s="307"/>
      <c r="M211" s="265"/>
      <c r="N211" s="88"/>
    </row>
    <row r="212" spans="2:14" ht="12.75" customHeight="1">
      <c r="B212" s="91"/>
      <c r="C212" s="271" t="s">
        <v>433</v>
      </c>
      <c r="D212" s="265"/>
      <c r="E212" s="272"/>
      <c r="F212" s="273" t="s">
        <v>434</v>
      </c>
      <c r="G212" s="268"/>
      <c r="H212" s="265"/>
      <c r="I212" s="265"/>
      <c r="J212" s="265"/>
      <c r="K212" s="269"/>
      <c r="L212" s="238">
        <f>L213</f>
        <v>0</v>
      </c>
      <c r="M212" s="265"/>
      <c r="N212" s="88"/>
    </row>
    <row r="213" spans="2:14" ht="12.75" customHeight="1">
      <c r="B213" s="91"/>
      <c r="C213" s="271"/>
      <c r="D213" s="265"/>
      <c r="E213" s="271" t="s">
        <v>316</v>
      </c>
      <c r="F213" s="265" t="s">
        <v>435</v>
      </c>
      <c r="G213" s="268"/>
      <c r="H213" s="265"/>
      <c r="I213" s="265"/>
      <c r="J213" s="265"/>
      <c r="K213" s="269"/>
      <c r="L213" s="239">
        <f>'1-Pasqyra e Pozicioni Financiar'!B67</f>
        <v>0</v>
      </c>
      <c r="M213" s="265"/>
      <c r="N213" s="88"/>
    </row>
    <row r="214" spans="2:14" ht="12.75" customHeight="1">
      <c r="B214" s="91"/>
      <c r="C214" s="271"/>
      <c r="D214" s="265"/>
      <c r="E214" s="271" t="s">
        <v>316</v>
      </c>
      <c r="F214" s="265" t="s">
        <v>436</v>
      </c>
      <c r="G214" s="268"/>
      <c r="H214" s="265"/>
      <c r="I214" s="265"/>
      <c r="J214" s="265"/>
      <c r="K214" s="269"/>
      <c r="L214" s="239"/>
      <c r="M214" s="265"/>
      <c r="N214" s="88"/>
    </row>
    <row r="215" spans="2:14" ht="12.75" customHeight="1">
      <c r="B215" s="91"/>
      <c r="C215" s="271"/>
      <c r="D215" s="265"/>
      <c r="E215" s="271"/>
      <c r="F215" s="265"/>
      <c r="G215" s="299" t="s">
        <v>437</v>
      </c>
      <c r="H215" s="265"/>
      <c r="I215" s="265"/>
      <c r="J215" s="265"/>
      <c r="K215" s="269"/>
      <c r="L215" s="245"/>
      <c r="M215" s="265"/>
      <c r="N215" s="88"/>
    </row>
    <row r="216" spans="2:14" ht="12.75" customHeight="1">
      <c r="B216" s="91"/>
      <c r="C216" s="271"/>
      <c r="D216" s="265"/>
      <c r="E216" s="271" t="s">
        <v>316</v>
      </c>
      <c r="F216" s="265" t="s">
        <v>438</v>
      </c>
      <c r="G216" s="268"/>
      <c r="H216" s="265"/>
      <c r="I216" s="265"/>
      <c r="J216" s="265"/>
      <c r="K216" s="269"/>
      <c r="L216" s="239"/>
      <c r="M216" s="265"/>
      <c r="N216" s="88"/>
    </row>
    <row r="217" spans="2:14" ht="12.75" customHeight="1">
      <c r="B217" s="91"/>
      <c r="C217" s="271"/>
      <c r="D217" s="265"/>
      <c r="E217" s="272"/>
      <c r="F217" s="273"/>
      <c r="G217" s="299" t="s">
        <v>439</v>
      </c>
      <c r="H217" s="265"/>
      <c r="I217" s="265"/>
      <c r="J217" s="265"/>
      <c r="K217" s="269"/>
      <c r="L217" s="307"/>
      <c r="M217" s="265"/>
      <c r="N217" s="88"/>
    </row>
    <row r="218" spans="2:14" ht="12.75" customHeight="1">
      <c r="B218" s="91"/>
      <c r="C218" s="275" t="s">
        <v>440</v>
      </c>
      <c r="D218" s="265"/>
      <c r="E218" s="265"/>
      <c r="F218" s="273" t="s">
        <v>441</v>
      </c>
      <c r="G218" s="268"/>
      <c r="H218" s="265"/>
      <c r="I218" s="265"/>
      <c r="J218" s="265"/>
      <c r="K218" s="269"/>
      <c r="L218" s="245"/>
      <c r="M218" s="265"/>
      <c r="N218" s="88"/>
    </row>
    <row r="219" spans="2:14" ht="12.75" customHeight="1">
      <c r="B219" s="91"/>
      <c r="C219" s="275"/>
      <c r="D219" s="265"/>
      <c r="E219" s="271" t="s">
        <v>316</v>
      </c>
      <c r="F219" s="265" t="s">
        <v>442</v>
      </c>
      <c r="G219" s="268"/>
      <c r="H219" s="265"/>
      <c r="I219" s="265"/>
      <c r="J219" s="265"/>
      <c r="K219" s="269"/>
      <c r="L219" s="245"/>
      <c r="M219" s="265"/>
      <c r="N219" s="88"/>
    </row>
    <row r="220" spans="2:14" ht="12.75" customHeight="1">
      <c r="B220" s="91"/>
      <c r="C220" s="275"/>
      <c r="D220" s="265"/>
      <c r="E220" s="271"/>
      <c r="F220" s="273"/>
      <c r="G220" s="268"/>
      <c r="H220" s="265"/>
      <c r="I220" s="265"/>
      <c r="J220" s="265"/>
      <c r="K220" s="269"/>
      <c r="L220" s="311"/>
      <c r="M220" s="265"/>
      <c r="N220" s="88"/>
    </row>
    <row r="221" spans="2:14" ht="12.75" customHeight="1">
      <c r="B221" s="91"/>
      <c r="C221" s="271" t="s">
        <v>443</v>
      </c>
      <c r="D221" s="265"/>
      <c r="E221" s="265"/>
      <c r="F221" s="273" t="s">
        <v>444</v>
      </c>
      <c r="G221" s="268"/>
      <c r="H221" s="265"/>
      <c r="I221" s="265"/>
      <c r="J221" s="265"/>
      <c r="K221" s="269"/>
      <c r="L221" s="245"/>
      <c r="M221" s="265"/>
      <c r="N221" s="88"/>
    </row>
    <row r="222" spans="2:14" ht="12.75" customHeight="1">
      <c r="B222" s="91"/>
      <c r="C222" s="271"/>
      <c r="D222" s="265"/>
      <c r="E222" s="271" t="s">
        <v>316</v>
      </c>
      <c r="F222" s="265" t="s">
        <v>445</v>
      </c>
      <c r="G222" s="268"/>
      <c r="H222" s="265"/>
      <c r="I222" s="265"/>
      <c r="J222" s="265"/>
      <c r="K222" s="269"/>
      <c r="L222" s="245"/>
      <c r="M222" s="265"/>
      <c r="N222" s="88"/>
    </row>
    <row r="223" spans="2:14" ht="12.75" customHeight="1">
      <c r="B223" s="91"/>
      <c r="C223" s="271"/>
      <c r="D223" s="265"/>
      <c r="E223" s="271"/>
      <c r="F223" s="273"/>
      <c r="G223" s="268"/>
      <c r="H223" s="265"/>
      <c r="I223" s="265"/>
      <c r="J223" s="265"/>
      <c r="K223" s="269"/>
      <c r="L223" s="311"/>
      <c r="M223" s="269"/>
      <c r="N223" s="88"/>
    </row>
    <row r="224" spans="2:14" ht="12.75" customHeight="1">
      <c r="B224" s="91"/>
      <c r="C224" s="275" t="s">
        <v>446</v>
      </c>
      <c r="D224" s="265"/>
      <c r="E224" s="265"/>
      <c r="F224" s="273" t="s">
        <v>447</v>
      </c>
      <c r="G224" s="268"/>
      <c r="H224" s="265"/>
      <c r="I224" s="265"/>
      <c r="J224" s="265"/>
      <c r="K224" s="269"/>
      <c r="L224" s="245"/>
      <c r="M224" s="265"/>
      <c r="N224" s="88"/>
    </row>
    <row r="225" spans="2:14" ht="12.75" customHeight="1">
      <c r="B225" s="91"/>
      <c r="C225" s="275"/>
      <c r="D225" s="265"/>
      <c r="E225" s="271" t="s">
        <v>316</v>
      </c>
      <c r="F225" s="282" t="s">
        <v>448</v>
      </c>
      <c r="G225" s="268"/>
      <c r="H225" s="265"/>
      <c r="I225" s="265"/>
      <c r="J225" s="265"/>
      <c r="K225" s="269"/>
      <c r="L225" s="245"/>
      <c r="M225" s="265"/>
      <c r="N225" s="88"/>
    </row>
    <row r="226" spans="2:14" ht="12.75" customHeight="1">
      <c r="B226" s="91"/>
      <c r="C226" s="275"/>
      <c r="D226" s="265"/>
      <c r="E226" s="271"/>
      <c r="F226" s="273"/>
      <c r="G226" s="268"/>
      <c r="H226" s="265"/>
      <c r="I226" s="265"/>
      <c r="J226" s="265"/>
      <c r="K226" s="269"/>
      <c r="L226" s="311"/>
      <c r="M226" s="265"/>
      <c r="N226" s="88"/>
    </row>
    <row r="227" spans="2:14" ht="12.75" customHeight="1">
      <c r="B227" s="91"/>
      <c r="C227" s="271" t="s">
        <v>449</v>
      </c>
      <c r="D227" s="265"/>
      <c r="E227" s="265"/>
      <c r="F227" s="273" t="s">
        <v>450</v>
      </c>
      <c r="G227" s="268"/>
      <c r="H227" s="265"/>
      <c r="I227" s="265"/>
      <c r="J227" s="265"/>
      <c r="K227" s="269"/>
      <c r="L227" s="238">
        <f>L230</f>
        <v>82570</v>
      </c>
      <c r="M227" s="265"/>
      <c r="N227" s="88"/>
    </row>
    <row r="228" spans="2:14" ht="12.75" customHeight="1">
      <c r="B228" s="91"/>
      <c r="C228" s="271"/>
      <c r="D228" s="265"/>
      <c r="E228" s="271" t="s">
        <v>316</v>
      </c>
      <c r="F228" s="265" t="s">
        <v>451</v>
      </c>
      <c r="G228" s="268"/>
      <c r="H228" s="265"/>
      <c r="I228" s="265"/>
      <c r="J228" s="265"/>
      <c r="K228" s="269"/>
      <c r="L228" s="239"/>
      <c r="M228" s="265"/>
      <c r="N228" s="88"/>
    </row>
    <row r="229" spans="2:14" ht="12.75" customHeight="1">
      <c r="B229" s="91"/>
      <c r="C229" s="271"/>
      <c r="D229" s="265"/>
      <c r="E229" s="271" t="s">
        <v>316</v>
      </c>
      <c r="F229" s="265" t="s">
        <v>452</v>
      </c>
      <c r="G229" s="268"/>
      <c r="H229" s="265"/>
      <c r="I229" s="265"/>
      <c r="J229" s="265"/>
      <c r="K229" s="269"/>
      <c r="L229" s="239"/>
      <c r="M229" s="265"/>
      <c r="N229" s="88"/>
    </row>
    <row r="230" spans="2:14" ht="12.75" customHeight="1">
      <c r="B230" s="91"/>
      <c r="C230" s="271"/>
      <c r="D230" s="265"/>
      <c r="E230" s="271" t="s">
        <v>316</v>
      </c>
      <c r="F230" s="265" t="s">
        <v>453</v>
      </c>
      <c r="G230" s="268"/>
      <c r="H230" s="265"/>
      <c r="I230" s="265"/>
      <c r="J230" s="265"/>
      <c r="K230" s="269"/>
      <c r="L230" s="239">
        <f>'1-Pasqyra e Pozicioni Financiar'!B71</f>
        <v>82570</v>
      </c>
      <c r="M230" s="265"/>
      <c r="N230" s="88"/>
    </row>
    <row r="231" spans="2:14" ht="12.75" customHeight="1">
      <c r="B231" s="144"/>
      <c r="C231" s="261"/>
      <c r="D231" s="79"/>
      <c r="E231" s="261" t="s">
        <v>316</v>
      </c>
      <c r="F231" s="79" t="s">
        <v>454</v>
      </c>
      <c r="G231" s="154"/>
      <c r="H231" s="79"/>
      <c r="I231" s="79"/>
      <c r="J231" s="79"/>
      <c r="K231" s="145"/>
      <c r="L231" s="239"/>
      <c r="M231" s="79"/>
      <c r="N231" s="146"/>
    </row>
    <row r="232" spans="2:14" ht="12.75" customHeight="1">
      <c r="B232" s="81"/>
      <c r="C232" s="295" t="s">
        <v>455</v>
      </c>
      <c r="D232" s="82"/>
      <c r="E232" s="82"/>
      <c r="F232" s="296" t="s">
        <v>456</v>
      </c>
      <c r="G232" s="149"/>
      <c r="H232" s="82"/>
      <c r="I232" s="82"/>
      <c r="J232" s="82"/>
      <c r="K232" s="150"/>
      <c r="L232" s="297">
        <f>L236</f>
        <v>878106</v>
      </c>
      <c r="M232" s="82"/>
      <c r="N232" s="84"/>
    </row>
    <row r="233" spans="2:14" ht="12.75" customHeight="1">
      <c r="B233" s="91"/>
      <c r="C233" s="275"/>
      <c r="D233" s="265"/>
      <c r="E233" s="271" t="s">
        <v>316</v>
      </c>
      <c r="F233" s="265" t="s">
        <v>457</v>
      </c>
      <c r="G233" s="268"/>
      <c r="H233" s="265"/>
      <c r="I233" s="265"/>
      <c r="J233" s="265"/>
      <c r="K233" s="269"/>
      <c r="L233" s="245"/>
      <c r="M233" s="265"/>
      <c r="N233" s="88"/>
    </row>
    <row r="234" spans="2:14" ht="12.75" customHeight="1">
      <c r="B234" s="91"/>
      <c r="C234" s="275"/>
      <c r="D234" s="265"/>
      <c r="E234" s="271" t="s">
        <v>316</v>
      </c>
      <c r="F234" s="265" t="s">
        <v>458</v>
      </c>
      <c r="G234" s="268"/>
      <c r="H234" s="265"/>
      <c r="I234" s="265"/>
      <c r="J234" s="265"/>
      <c r="K234" s="269"/>
      <c r="L234" s="239"/>
      <c r="M234" s="265"/>
      <c r="N234" s="88"/>
    </row>
    <row r="235" spans="2:14" ht="12.75" customHeight="1">
      <c r="B235" s="91"/>
      <c r="C235" s="275"/>
      <c r="D235" s="265"/>
      <c r="E235" s="271" t="s">
        <v>316</v>
      </c>
      <c r="F235" s="265" t="s">
        <v>459</v>
      </c>
      <c r="G235" s="268"/>
      <c r="H235" s="265"/>
      <c r="I235" s="265"/>
      <c r="J235" s="265"/>
      <c r="K235" s="269"/>
      <c r="L235" s="239"/>
      <c r="M235" s="265"/>
      <c r="N235" s="88"/>
    </row>
    <row r="236" spans="2:14" ht="12.75" customHeight="1">
      <c r="B236" s="91"/>
      <c r="C236" s="275"/>
      <c r="D236" s="265"/>
      <c r="E236" s="271" t="s">
        <v>316</v>
      </c>
      <c r="F236" s="265" t="s">
        <v>460</v>
      </c>
      <c r="G236" s="268"/>
      <c r="H236" s="265"/>
      <c r="I236" s="265"/>
      <c r="J236" s="265"/>
      <c r="K236" s="269"/>
      <c r="L236" s="239">
        <f>'1-Pasqyra e Pozicioni Financiar'!B72</f>
        <v>878106</v>
      </c>
      <c r="M236" s="265"/>
      <c r="N236" s="88"/>
    </row>
    <row r="237" spans="2:14" ht="12.75" customHeight="1">
      <c r="B237" s="91"/>
      <c r="C237" s="275"/>
      <c r="D237" s="265"/>
      <c r="E237" s="271" t="s">
        <v>316</v>
      </c>
      <c r="F237" s="265" t="s">
        <v>461</v>
      </c>
      <c r="G237" s="268"/>
      <c r="H237" s="265"/>
      <c r="I237" s="265"/>
      <c r="J237" s="265"/>
      <c r="K237" s="269"/>
      <c r="L237" s="242"/>
      <c r="M237" s="265"/>
      <c r="N237" s="88"/>
    </row>
    <row r="238" spans="2:14" ht="12.75" customHeight="1">
      <c r="B238" s="91"/>
      <c r="C238" s="275"/>
      <c r="D238" s="265"/>
      <c r="E238" s="271" t="s">
        <v>316</v>
      </c>
      <c r="F238" s="265" t="s">
        <v>462</v>
      </c>
      <c r="G238" s="268"/>
      <c r="H238" s="265"/>
      <c r="I238" s="265"/>
      <c r="J238" s="265"/>
      <c r="K238" s="269"/>
      <c r="L238" s="242"/>
      <c r="M238" s="265"/>
      <c r="N238" s="88"/>
    </row>
    <row r="239" spans="2:14" ht="12.75" customHeight="1">
      <c r="B239" s="91"/>
      <c r="C239" s="275"/>
      <c r="D239" s="265"/>
      <c r="E239" s="271" t="s">
        <v>316</v>
      </c>
      <c r="F239" s="265" t="s">
        <v>463</v>
      </c>
      <c r="G239" s="268"/>
      <c r="H239" s="265"/>
      <c r="I239" s="265"/>
      <c r="J239" s="265"/>
      <c r="K239" s="269"/>
      <c r="L239" s="242"/>
      <c r="M239" s="265"/>
      <c r="N239" s="88"/>
    </row>
    <row r="240" spans="2:14" ht="12.75" customHeight="1">
      <c r="B240" s="91"/>
      <c r="C240" s="275"/>
      <c r="D240" s="265"/>
      <c r="E240" s="271" t="s">
        <v>316</v>
      </c>
      <c r="F240" s="265" t="s">
        <v>464</v>
      </c>
      <c r="G240" s="268"/>
      <c r="H240" s="265"/>
      <c r="I240" s="265"/>
      <c r="J240" s="265"/>
      <c r="K240" s="269"/>
      <c r="L240" s="242"/>
      <c r="M240" s="265"/>
      <c r="N240" s="88"/>
    </row>
    <row r="241" spans="2:14" ht="12.75" customHeight="1">
      <c r="B241" s="91"/>
      <c r="C241" s="275" t="s">
        <v>465</v>
      </c>
      <c r="D241" s="265"/>
      <c r="E241" s="265"/>
      <c r="F241" s="273" t="s">
        <v>466</v>
      </c>
      <c r="G241" s="268"/>
      <c r="H241" s="265"/>
      <c r="I241" s="265"/>
      <c r="J241" s="265"/>
      <c r="K241" s="269"/>
      <c r="L241" s="240"/>
      <c r="M241" s="265"/>
      <c r="N241" s="88"/>
    </row>
    <row r="242" spans="2:14" ht="12.75" customHeight="1">
      <c r="B242" s="91"/>
      <c r="C242" s="275"/>
      <c r="D242" s="265"/>
      <c r="E242" s="271" t="s">
        <v>316</v>
      </c>
      <c r="F242" s="265" t="s">
        <v>467</v>
      </c>
      <c r="G242" s="268"/>
      <c r="H242" s="265"/>
      <c r="I242" s="265"/>
      <c r="J242" s="265"/>
      <c r="K242" s="269"/>
      <c r="L242" s="223">
        <f>'1-Pasqyra e Pozicioni Financiar'!B73</f>
        <v>0</v>
      </c>
      <c r="M242" s="265"/>
      <c r="N242" s="88"/>
    </row>
    <row r="243" spans="2:14" ht="12.75" customHeight="1">
      <c r="B243" s="91"/>
      <c r="C243" s="275"/>
      <c r="D243" s="265"/>
      <c r="E243" s="271" t="s">
        <v>316</v>
      </c>
      <c r="F243" s="265" t="s">
        <v>468</v>
      </c>
      <c r="G243" s="268"/>
      <c r="H243" s="265"/>
      <c r="I243" s="265"/>
      <c r="J243" s="265"/>
      <c r="K243" s="269"/>
      <c r="L243" s="240"/>
      <c r="M243" s="265"/>
      <c r="N243" s="88"/>
    </row>
    <row r="244" spans="2:14" ht="12.75" customHeight="1">
      <c r="B244" s="91"/>
      <c r="C244" s="275"/>
      <c r="D244" s="265"/>
      <c r="E244" s="271"/>
      <c r="F244" s="265"/>
      <c r="G244" s="268"/>
      <c r="H244" s="265"/>
      <c r="I244" s="265"/>
      <c r="J244" s="265"/>
      <c r="K244" s="269"/>
      <c r="L244" s="240"/>
      <c r="M244" s="265"/>
      <c r="N244" s="88"/>
    </row>
    <row r="245" spans="2:14" ht="12.75" customHeight="1">
      <c r="B245" s="91"/>
      <c r="C245" s="264"/>
      <c r="D245" s="265"/>
      <c r="E245" s="266">
        <v>14</v>
      </c>
      <c r="F245" s="267" t="s">
        <v>469</v>
      </c>
      <c r="G245" s="268"/>
      <c r="H245" s="265"/>
      <c r="I245" s="265"/>
      <c r="J245" s="265"/>
      <c r="K245" s="269"/>
      <c r="L245" s="240"/>
      <c r="M245" s="265"/>
      <c r="N245" s="88"/>
    </row>
    <row r="246" spans="2:14" ht="12.75" customHeight="1">
      <c r="B246" s="91"/>
      <c r="C246" s="264"/>
      <c r="D246" s="265"/>
      <c r="E246" s="271" t="s">
        <v>316</v>
      </c>
      <c r="F246" s="265" t="s">
        <v>470</v>
      </c>
      <c r="G246" s="268"/>
      <c r="H246" s="265"/>
      <c r="I246" s="265"/>
      <c r="J246" s="265"/>
      <c r="K246" s="269"/>
      <c r="L246" s="240"/>
      <c r="M246" s="265"/>
      <c r="N246" s="88"/>
    </row>
    <row r="247" spans="2:14" ht="12.75" customHeight="1">
      <c r="B247" s="91"/>
      <c r="C247" s="264"/>
      <c r="D247" s="265"/>
      <c r="E247" s="271" t="s">
        <v>316</v>
      </c>
      <c r="F247" s="265" t="s">
        <v>471</v>
      </c>
      <c r="G247" s="268"/>
      <c r="H247" s="265"/>
      <c r="I247" s="265"/>
      <c r="J247" s="265"/>
      <c r="K247" s="269"/>
      <c r="L247" s="240"/>
      <c r="M247" s="265"/>
      <c r="N247" s="88"/>
    </row>
    <row r="248" spans="2:14" ht="12.75" customHeight="1">
      <c r="B248" s="91"/>
      <c r="C248" s="264"/>
      <c r="D248" s="265"/>
      <c r="E248" s="271"/>
      <c r="F248" s="265"/>
      <c r="G248" s="268"/>
      <c r="H248" s="265"/>
      <c r="I248" s="265"/>
      <c r="J248" s="265"/>
      <c r="K248" s="269"/>
      <c r="L248" s="240"/>
      <c r="M248" s="265"/>
      <c r="N248" s="88"/>
    </row>
    <row r="249" spans="2:14" ht="12.75" customHeight="1">
      <c r="B249" s="91"/>
      <c r="C249" s="264"/>
      <c r="D249" s="265"/>
      <c r="E249" s="266">
        <v>15</v>
      </c>
      <c r="F249" s="267" t="s">
        <v>472</v>
      </c>
      <c r="G249" s="268"/>
      <c r="H249" s="265"/>
      <c r="I249" s="265"/>
      <c r="J249" s="265"/>
      <c r="K249" s="269"/>
      <c r="L249" s="240"/>
      <c r="M249" s="265"/>
      <c r="N249" s="88"/>
    </row>
    <row r="250" spans="2:14" ht="12.75" customHeight="1">
      <c r="B250" s="91"/>
      <c r="C250" s="264"/>
      <c r="D250" s="265"/>
      <c r="E250" s="271" t="s">
        <v>316</v>
      </c>
      <c r="F250" s="285" t="s">
        <v>473</v>
      </c>
      <c r="G250" s="268"/>
      <c r="H250" s="265"/>
      <c r="I250" s="265"/>
      <c r="J250" s="265"/>
      <c r="K250" s="269"/>
      <c r="L250" s="240"/>
      <c r="M250" s="265"/>
      <c r="N250" s="88"/>
    </row>
    <row r="251" spans="2:14" ht="12.75" customHeight="1">
      <c r="B251" s="91"/>
      <c r="C251" s="264"/>
      <c r="D251" s="265"/>
      <c r="E251" s="271" t="s">
        <v>316</v>
      </c>
      <c r="F251" s="265" t="s">
        <v>474</v>
      </c>
      <c r="G251" s="268"/>
      <c r="H251" s="265"/>
      <c r="I251" s="265"/>
      <c r="J251" s="265"/>
      <c r="K251" s="269"/>
      <c r="L251" s="240"/>
      <c r="M251" s="265"/>
      <c r="N251" s="88"/>
    </row>
    <row r="252" spans="2:14" ht="12.75" customHeight="1">
      <c r="B252" s="91"/>
      <c r="C252" s="264"/>
      <c r="D252" s="265"/>
      <c r="E252" s="271"/>
      <c r="F252" s="265"/>
      <c r="G252" s="268"/>
      <c r="H252" s="265"/>
      <c r="I252" s="265"/>
      <c r="J252" s="265"/>
      <c r="K252" s="269"/>
      <c r="L252" s="240"/>
      <c r="M252" s="265"/>
      <c r="N252" s="88"/>
    </row>
    <row r="253" spans="2:14" ht="12.75" customHeight="1">
      <c r="B253" s="91"/>
      <c r="C253" s="264"/>
      <c r="D253" s="265"/>
      <c r="E253" s="266">
        <v>16</v>
      </c>
      <c r="F253" s="267" t="s">
        <v>72</v>
      </c>
      <c r="G253" s="268"/>
      <c r="H253" s="265"/>
      <c r="I253" s="265"/>
      <c r="J253" s="265"/>
      <c r="K253" s="269"/>
      <c r="L253" s="240"/>
      <c r="M253" s="265"/>
      <c r="N253" s="88"/>
    </row>
    <row r="254" spans="2:14" ht="12.75" customHeight="1">
      <c r="B254" s="91"/>
      <c r="C254" s="264"/>
      <c r="D254" s="265"/>
      <c r="E254" s="271" t="s">
        <v>316</v>
      </c>
      <c r="F254" s="285" t="s">
        <v>475</v>
      </c>
      <c r="G254" s="268"/>
      <c r="H254" s="265"/>
      <c r="I254" s="265"/>
      <c r="J254" s="265"/>
      <c r="K254" s="269"/>
      <c r="L254" s="240"/>
      <c r="M254" s="265"/>
      <c r="N254" s="88"/>
    </row>
    <row r="255" spans="2:14" ht="12.75" customHeight="1">
      <c r="B255" s="91"/>
      <c r="C255" s="264"/>
      <c r="D255" s="265"/>
      <c r="E255" s="266">
        <v>17</v>
      </c>
      <c r="F255" s="267" t="s">
        <v>476</v>
      </c>
      <c r="G255" s="268"/>
      <c r="H255" s="265"/>
      <c r="I255" s="265"/>
      <c r="J255" s="265"/>
      <c r="K255" s="269"/>
      <c r="L255" s="274"/>
      <c r="M255" s="265"/>
      <c r="N255" s="88"/>
    </row>
    <row r="256" spans="2:14" ht="12.75" customHeight="1">
      <c r="B256" s="91"/>
      <c r="C256" s="271" t="s">
        <v>477</v>
      </c>
      <c r="D256" s="265"/>
      <c r="E256" s="272"/>
      <c r="F256" s="273" t="s">
        <v>130</v>
      </c>
      <c r="G256" s="268"/>
      <c r="H256" s="265"/>
      <c r="I256" s="265"/>
      <c r="J256" s="265"/>
      <c r="K256" s="269"/>
      <c r="L256" s="240"/>
      <c r="M256" s="265"/>
      <c r="N256" s="88"/>
    </row>
    <row r="257" spans="2:14" ht="12.75" customHeight="1">
      <c r="B257" s="91"/>
      <c r="C257" s="271"/>
      <c r="D257" s="265"/>
      <c r="E257" s="271" t="s">
        <v>316</v>
      </c>
      <c r="F257" s="265" t="s">
        <v>478</v>
      </c>
      <c r="G257" s="268"/>
      <c r="H257" s="265"/>
      <c r="I257" s="265"/>
      <c r="J257" s="265"/>
      <c r="K257" s="269"/>
      <c r="L257" s="241"/>
      <c r="M257" s="265"/>
      <c r="N257" s="88"/>
    </row>
    <row r="258" spans="2:14" ht="12.75" customHeight="1">
      <c r="B258" s="91"/>
      <c r="C258" s="271"/>
      <c r="D258" s="265"/>
      <c r="E258" s="271" t="s">
        <v>316</v>
      </c>
      <c r="F258" s="265" t="s">
        <v>479</v>
      </c>
      <c r="G258" s="268"/>
      <c r="H258" s="265"/>
      <c r="I258" s="265"/>
      <c r="J258" s="265"/>
      <c r="K258" s="269"/>
      <c r="L258" s="240"/>
      <c r="M258" s="265"/>
      <c r="N258" s="88"/>
    </row>
    <row r="259" spans="2:14" ht="12.75" customHeight="1">
      <c r="B259" s="91"/>
      <c r="C259" s="271"/>
      <c r="D259" s="265"/>
      <c r="E259" s="271" t="s">
        <v>316</v>
      </c>
      <c r="F259" s="265" t="s">
        <v>480</v>
      </c>
      <c r="G259" s="268"/>
      <c r="H259" s="265"/>
      <c r="I259" s="265"/>
      <c r="J259" s="265"/>
      <c r="K259" s="269"/>
      <c r="L259" s="240"/>
      <c r="M259" s="265"/>
      <c r="N259" s="88"/>
    </row>
    <row r="260" spans="2:14" ht="12.75" customHeight="1">
      <c r="B260" s="91"/>
      <c r="C260" s="271"/>
      <c r="D260" s="265"/>
      <c r="E260" s="271" t="s">
        <v>316</v>
      </c>
      <c r="F260" s="265" t="s">
        <v>419</v>
      </c>
      <c r="G260" s="268"/>
      <c r="H260" s="265"/>
      <c r="I260" s="265"/>
      <c r="J260" s="265"/>
      <c r="K260" s="269"/>
      <c r="L260" s="240"/>
      <c r="M260" s="265"/>
      <c r="N260" s="88"/>
    </row>
    <row r="261" spans="2:14" ht="12.75" customHeight="1">
      <c r="B261" s="91"/>
      <c r="C261" s="271"/>
      <c r="D261" s="265"/>
      <c r="E261" s="271" t="s">
        <v>316</v>
      </c>
      <c r="F261" s="265" t="s">
        <v>420</v>
      </c>
      <c r="G261" s="268"/>
      <c r="H261" s="265"/>
      <c r="I261" s="265"/>
      <c r="J261" s="265"/>
      <c r="K261" s="269"/>
      <c r="L261" s="240"/>
      <c r="M261" s="265"/>
      <c r="N261" s="88"/>
    </row>
    <row r="262" spans="2:14" ht="12.75" customHeight="1">
      <c r="B262" s="91"/>
      <c r="C262" s="271"/>
      <c r="D262" s="265"/>
      <c r="E262" s="271" t="s">
        <v>316</v>
      </c>
      <c r="F262" s="265" t="s">
        <v>421</v>
      </c>
      <c r="G262" s="268"/>
      <c r="H262" s="265"/>
      <c r="I262" s="265"/>
      <c r="J262" s="265"/>
      <c r="K262" s="269"/>
      <c r="L262" s="240"/>
      <c r="M262" s="265"/>
      <c r="N262" s="88"/>
    </row>
    <row r="263" spans="2:14" ht="12.75" customHeight="1">
      <c r="B263" s="91"/>
      <c r="C263" s="275" t="s">
        <v>481</v>
      </c>
      <c r="D263" s="265"/>
      <c r="E263" s="272"/>
      <c r="F263" s="273" t="s">
        <v>423</v>
      </c>
      <c r="G263" s="268"/>
      <c r="H263" s="265"/>
      <c r="I263" s="265"/>
      <c r="J263" s="265"/>
      <c r="K263" s="269"/>
      <c r="L263" s="274"/>
      <c r="M263" s="265"/>
      <c r="N263" s="88"/>
    </row>
    <row r="264" spans="2:14" ht="12.75" customHeight="1">
      <c r="B264" s="91"/>
      <c r="C264" s="275"/>
      <c r="D264" s="265"/>
      <c r="E264" s="271" t="s">
        <v>316</v>
      </c>
      <c r="F264" s="298" t="s">
        <v>424</v>
      </c>
      <c r="G264" s="268"/>
      <c r="H264" s="265"/>
      <c r="I264" s="265"/>
      <c r="J264" s="265"/>
      <c r="K264" s="269"/>
      <c r="L264" s="240"/>
      <c r="M264" s="265"/>
      <c r="N264" s="88"/>
    </row>
    <row r="265" spans="2:14" ht="12.75" customHeight="1">
      <c r="B265" s="91"/>
      <c r="C265" s="275"/>
      <c r="D265" s="265"/>
      <c r="E265" s="272"/>
      <c r="F265" s="298"/>
      <c r="G265" s="268" t="s">
        <v>425</v>
      </c>
      <c r="H265" s="265"/>
      <c r="I265" s="265"/>
      <c r="J265" s="265"/>
      <c r="K265" s="269"/>
      <c r="L265" s="274"/>
      <c r="M265" s="265"/>
      <c r="N265" s="88"/>
    </row>
    <row r="266" spans="2:14" ht="12.75" customHeight="1">
      <c r="B266" s="91"/>
      <c r="C266" s="275"/>
      <c r="D266" s="265"/>
      <c r="E266" s="271" t="s">
        <v>316</v>
      </c>
      <c r="F266" s="265" t="s">
        <v>482</v>
      </c>
      <c r="G266" s="268"/>
      <c r="H266" s="265"/>
      <c r="I266" s="265"/>
      <c r="J266" s="265"/>
      <c r="K266" s="269"/>
      <c r="L266" s="240"/>
      <c r="M266" s="265"/>
      <c r="N266" s="88"/>
    </row>
    <row r="267" spans="2:14" ht="12.75" customHeight="1">
      <c r="B267" s="91"/>
      <c r="C267" s="275"/>
      <c r="D267" s="265"/>
      <c r="E267" s="272"/>
      <c r="F267" s="265"/>
      <c r="G267" s="282" t="s">
        <v>427</v>
      </c>
      <c r="H267" s="265"/>
      <c r="I267" s="265"/>
      <c r="J267" s="265"/>
      <c r="K267" s="269"/>
      <c r="L267" s="240"/>
      <c r="M267" s="265"/>
      <c r="N267" s="88"/>
    </row>
    <row r="268" spans="2:14" ht="12.75" customHeight="1">
      <c r="B268" s="91"/>
      <c r="C268" s="275"/>
      <c r="D268" s="265"/>
      <c r="E268" s="271" t="s">
        <v>316</v>
      </c>
      <c r="F268" s="265" t="s">
        <v>419</v>
      </c>
      <c r="G268" s="268"/>
      <c r="H268" s="265"/>
      <c r="I268" s="265"/>
      <c r="J268" s="265"/>
      <c r="K268" s="269"/>
      <c r="L268" s="240"/>
      <c r="M268" s="265"/>
      <c r="N268" s="88"/>
    </row>
    <row r="269" spans="2:14" ht="12.75" customHeight="1">
      <c r="B269" s="91"/>
      <c r="C269" s="271" t="s">
        <v>483</v>
      </c>
      <c r="D269" s="265"/>
      <c r="E269" s="272"/>
      <c r="F269" s="273" t="s">
        <v>484</v>
      </c>
      <c r="G269" s="268"/>
      <c r="H269" s="265"/>
      <c r="I269" s="265"/>
      <c r="J269" s="265"/>
      <c r="K269" s="269"/>
      <c r="L269" s="240"/>
      <c r="M269" s="265"/>
      <c r="N269" s="88"/>
    </row>
    <row r="270" spans="2:14" ht="12.75" customHeight="1">
      <c r="B270" s="91"/>
      <c r="C270" s="271"/>
      <c r="D270" s="265"/>
      <c r="E270" s="271" t="s">
        <v>316</v>
      </c>
      <c r="F270" s="265" t="s">
        <v>432</v>
      </c>
      <c r="G270" s="268"/>
      <c r="H270" s="265"/>
      <c r="I270" s="265"/>
      <c r="J270" s="265"/>
      <c r="K270" s="269"/>
      <c r="L270" s="240"/>
      <c r="M270" s="265"/>
      <c r="N270" s="88"/>
    </row>
    <row r="271" spans="2:14" ht="12.75" customHeight="1">
      <c r="B271" s="91"/>
      <c r="C271" s="275" t="s">
        <v>485</v>
      </c>
      <c r="D271" s="265"/>
      <c r="E271" s="272"/>
      <c r="F271" s="273" t="s">
        <v>434</v>
      </c>
      <c r="G271" s="268"/>
      <c r="H271" s="265"/>
      <c r="I271" s="265"/>
      <c r="J271" s="265"/>
      <c r="K271" s="269"/>
      <c r="L271" s="274"/>
      <c r="M271" s="265"/>
      <c r="N271" s="88"/>
    </row>
    <row r="272" spans="2:14" ht="12.75" customHeight="1">
      <c r="B272" s="91"/>
      <c r="C272" s="275"/>
      <c r="D272" s="265"/>
      <c r="E272" s="271" t="s">
        <v>316</v>
      </c>
      <c r="F272" s="265" t="s">
        <v>486</v>
      </c>
      <c r="G272" s="268"/>
      <c r="H272" s="265"/>
      <c r="I272" s="265"/>
      <c r="J272" s="265"/>
      <c r="K272" s="269"/>
      <c r="L272" s="240"/>
      <c r="M272" s="265"/>
      <c r="N272" s="88"/>
    </row>
    <row r="273" spans="2:14" ht="12.75" customHeight="1">
      <c r="B273" s="91"/>
      <c r="C273" s="275"/>
      <c r="D273" s="265"/>
      <c r="E273" s="271"/>
      <c r="F273" s="265"/>
      <c r="G273" s="299" t="s">
        <v>437</v>
      </c>
      <c r="H273" s="265"/>
      <c r="I273" s="265"/>
      <c r="J273" s="265"/>
      <c r="K273" s="269"/>
      <c r="L273" s="240"/>
      <c r="M273" s="265"/>
      <c r="N273" s="88"/>
    </row>
    <row r="274" spans="2:14" ht="12.75" customHeight="1">
      <c r="B274" s="91"/>
      <c r="C274" s="275"/>
      <c r="D274" s="265"/>
      <c r="E274" s="271" t="s">
        <v>316</v>
      </c>
      <c r="F274" s="265" t="s">
        <v>487</v>
      </c>
      <c r="G274" s="268"/>
      <c r="H274" s="265"/>
      <c r="I274" s="265"/>
      <c r="J274" s="265"/>
      <c r="K274" s="269"/>
      <c r="L274" s="240"/>
      <c r="M274" s="265"/>
      <c r="N274" s="88"/>
    </row>
    <row r="275" spans="2:14" ht="12.75" customHeight="1">
      <c r="B275" s="91"/>
      <c r="C275" s="275"/>
      <c r="D275" s="265"/>
      <c r="E275" s="272"/>
      <c r="F275" s="273"/>
      <c r="G275" s="299" t="s">
        <v>439</v>
      </c>
      <c r="H275" s="265"/>
      <c r="I275" s="265"/>
      <c r="J275" s="265"/>
      <c r="K275" s="269"/>
      <c r="L275" s="274"/>
      <c r="M275" s="265"/>
      <c r="N275" s="88"/>
    </row>
    <row r="276" spans="2:14" ht="12.75" customHeight="1">
      <c r="B276" s="91"/>
      <c r="C276" s="271" t="s">
        <v>488</v>
      </c>
      <c r="D276" s="265"/>
      <c r="E276" s="272"/>
      <c r="F276" s="273" t="s">
        <v>441</v>
      </c>
      <c r="G276" s="268"/>
      <c r="H276" s="265"/>
      <c r="I276" s="265"/>
      <c r="J276" s="265"/>
      <c r="K276" s="269"/>
      <c r="L276" s="240"/>
      <c r="M276" s="265"/>
      <c r="N276" s="88"/>
    </row>
    <row r="277" spans="2:14" ht="12.75" customHeight="1">
      <c r="B277" s="91"/>
      <c r="C277" s="271"/>
      <c r="D277" s="265"/>
      <c r="E277" s="271" t="s">
        <v>316</v>
      </c>
      <c r="F277" s="265" t="s">
        <v>489</v>
      </c>
      <c r="G277" s="268"/>
      <c r="H277" s="265"/>
      <c r="I277" s="265"/>
      <c r="J277" s="265"/>
      <c r="K277" s="269"/>
      <c r="L277" s="128"/>
      <c r="M277" s="265"/>
      <c r="N277" s="88"/>
    </row>
    <row r="278" spans="2:14" ht="12.75" customHeight="1">
      <c r="B278" s="91"/>
      <c r="C278" s="271"/>
      <c r="D278" s="265"/>
      <c r="E278" s="272"/>
      <c r="F278" s="273"/>
      <c r="G278" s="268"/>
      <c r="H278" s="265"/>
      <c r="I278" s="265"/>
      <c r="J278" s="265"/>
      <c r="K278" s="269"/>
      <c r="L278" s="270"/>
      <c r="M278" s="265"/>
      <c r="N278" s="88"/>
    </row>
    <row r="279" spans="2:14" ht="12.75" customHeight="1">
      <c r="B279" s="91"/>
      <c r="C279" s="275" t="s">
        <v>490</v>
      </c>
      <c r="D279" s="265"/>
      <c r="E279" s="272"/>
      <c r="F279" s="273" t="s">
        <v>444</v>
      </c>
      <c r="G279" s="268"/>
      <c r="H279" s="265"/>
      <c r="I279" s="265"/>
      <c r="J279" s="265"/>
      <c r="K279" s="269"/>
      <c r="L279" s="128"/>
      <c r="M279" s="265"/>
      <c r="N279" s="88"/>
    </row>
    <row r="280" spans="2:14" ht="12.75" customHeight="1">
      <c r="B280" s="91"/>
      <c r="C280" s="275"/>
      <c r="D280" s="265"/>
      <c r="E280" s="271" t="s">
        <v>316</v>
      </c>
      <c r="F280" s="265" t="s">
        <v>491</v>
      </c>
      <c r="G280" s="268"/>
      <c r="H280" s="265"/>
      <c r="I280" s="265"/>
      <c r="J280" s="265"/>
      <c r="K280" s="269"/>
      <c r="L280" s="128"/>
      <c r="M280" s="265"/>
      <c r="N280" s="88"/>
    </row>
    <row r="281" spans="2:14" ht="12.75" customHeight="1">
      <c r="B281" s="91"/>
      <c r="C281" s="271" t="s">
        <v>492</v>
      </c>
      <c r="D281" s="265"/>
      <c r="E281" s="272"/>
      <c r="F281" s="273" t="s">
        <v>447</v>
      </c>
      <c r="G281" s="268"/>
      <c r="H281" s="265"/>
      <c r="I281" s="265"/>
      <c r="J281" s="265"/>
      <c r="K281" s="269"/>
      <c r="L281" s="128"/>
      <c r="M281" s="265"/>
      <c r="N281" s="88"/>
    </row>
    <row r="282" spans="2:14" ht="12.75" customHeight="1">
      <c r="B282" s="91"/>
      <c r="C282" s="271"/>
      <c r="D282" s="265"/>
      <c r="E282" s="271" t="s">
        <v>316</v>
      </c>
      <c r="F282" s="282" t="s">
        <v>448</v>
      </c>
      <c r="G282" s="268"/>
      <c r="H282" s="265"/>
      <c r="I282" s="265"/>
      <c r="J282" s="265"/>
      <c r="K282" s="269"/>
      <c r="L282" s="128"/>
      <c r="M282" s="265"/>
      <c r="N282" s="88"/>
    </row>
    <row r="283" spans="2:14" ht="12.75" customHeight="1">
      <c r="B283" s="91"/>
      <c r="C283" s="275" t="s">
        <v>493</v>
      </c>
      <c r="D283" s="265"/>
      <c r="E283" s="272"/>
      <c r="F283" s="273" t="s">
        <v>466</v>
      </c>
      <c r="G283" s="268"/>
      <c r="H283" s="265"/>
      <c r="I283" s="265"/>
      <c r="J283" s="265"/>
      <c r="K283" s="269"/>
      <c r="L283" s="128"/>
      <c r="M283" s="265"/>
      <c r="N283" s="88"/>
    </row>
    <row r="284" spans="2:14" ht="12.75" customHeight="1">
      <c r="B284" s="91"/>
      <c r="C284" s="275"/>
      <c r="D284" s="265"/>
      <c r="E284" s="271" t="s">
        <v>316</v>
      </c>
      <c r="F284" s="265" t="s">
        <v>494</v>
      </c>
      <c r="G284" s="268"/>
      <c r="H284" s="265"/>
      <c r="I284" s="265"/>
      <c r="J284" s="265"/>
      <c r="K284" s="269"/>
      <c r="L284" s="128"/>
      <c r="M284" s="265"/>
      <c r="N284" s="88"/>
    </row>
    <row r="285" spans="2:14" ht="12.75" customHeight="1">
      <c r="B285" s="91"/>
      <c r="C285" s="275"/>
      <c r="D285" s="265"/>
      <c r="E285" s="271" t="s">
        <v>316</v>
      </c>
      <c r="F285" s="265" t="s">
        <v>495</v>
      </c>
      <c r="G285" s="268"/>
      <c r="H285" s="265"/>
      <c r="I285" s="265"/>
      <c r="J285" s="265"/>
      <c r="K285" s="269"/>
      <c r="L285" s="128"/>
      <c r="M285" s="265"/>
      <c r="N285" s="88"/>
    </row>
    <row r="286" spans="2:14" ht="12.75" customHeight="1">
      <c r="B286" s="91"/>
      <c r="C286" s="264"/>
      <c r="D286" s="265"/>
      <c r="E286" s="266">
        <v>18</v>
      </c>
      <c r="F286" s="267" t="s">
        <v>496</v>
      </c>
      <c r="G286" s="268"/>
      <c r="H286" s="265"/>
      <c r="I286" s="265"/>
      <c r="J286" s="265"/>
      <c r="K286" s="269"/>
      <c r="L286" s="270"/>
      <c r="M286" s="265"/>
      <c r="N286" s="88"/>
    </row>
    <row r="287" spans="2:14" ht="12.75" customHeight="1">
      <c r="B287" s="91"/>
      <c r="C287" s="264"/>
      <c r="D287" s="265"/>
      <c r="E287" s="266"/>
      <c r="F287" s="267"/>
      <c r="G287" s="268"/>
      <c r="H287" s="265"/>
      <c r="I287" s="265"/>
      <c r="J287" s="265"/>
      <c r="K287" s="269"/>
      <c r="L287" s="270"/>
      <c r="M287" s="265"/>
      <c r="N287" s="88"/>
    </row>
    <row r="288" spans="2:14" ht="12.75" customHeight="1">
      <c r="B288" s="91"/>
      <c r="C288" s="264"/>
      <c r="D288" s="265"/>
      <c r="E288" s="266">
        <v>19</v>
      </c>
      <c r="F288" s="267" t="s">
        <v>497</v>
      </c>
      <c r="G288" s="268"/>
      <c r="H288" s="265"/>
      <c r="I288" s="265"/>
      <c r="J288" s="265"/>
      <c r="K288" s="269"/>
      <c r="L288" s="270"/>
      <c r="M288" s="265"/>
      <c r="N288" s="88"/>
    </row>
    <row r="289" spans="2:14" ht="12.75" customHeight="1">
      <c r="B289" s="144"/>
      <c r="C289" s="152"/>
      <c r="D289" s="79"/>
      <c r="E289" s="168"/>
      <c r="F289" s="169"/>
      <c r="G289" s="154"/>
      <c r="H289" s="79"/>
      <c r="I289" s="79"/>
      <c r="J289" s="79"/>
      <c r="K289" s="145"/>
      <c r="L289" s="128"/>
      <c r="M289" s="79"/>
      <c r="N289" s="146"/>
    </row>
    <row r="290" spans="2:14" ht="12.75" customHeight="1">
      <c r="B290" s="81"/>
      <c r="C290" s="147"/>
      <c r="D290" s="82"/>
      <c r="E290" s="170"/>
      <c r="F290" s="171"/>
      <c r="G290" s="149"/>
      <c r="H290" s="82"/>
      <c r="I290" s="82"/>
      <c r="J290" s="82"/>
      <c r="K290" s="150"/>
      <c r="L290" s="151"/>
      <c r="M290" s="82"/>
      <c r="N290" s="84"/>
    </row>
    <row r="291" spans="2:14" ht="12.75" customHeight="1">
      <c r="B291" s="91"/>
      <c r="C291" s="264"/>
      <c r="D291" s="265"/>
      <c r="E291" s="266">
        <v>20</v>
      </c>
      <c r="F291" s="267" t="s">
        <v>498</v>
      </c>
      <c r="G291" s="268"/>
      <c r="H291" s="265"/>
      <c r="I291" s="265"/>
      <c r="J291" s="265"/>
      <c r="K291" s="269"/>
      <c r="L291" s="270"/>
      <c r="M291" s="265"/>
      <c r="N291" s="88"/>
    </row>
    <row r="292" spans="2:14" ht="12.75" customHeight="1">
      <c r="B292" s="91"/>
      <c r="C292" s="271" t="s">
        <v>499</v>
      </c>
      <c r="D292" s="265"/>
      <c r="E292" s="272"/>
      <c r="F292" s="273" t="s">
        <v>500</v>
      </c>
      <c r="G292" s="268"/>
      <c r="H292" s="265"/>
      <c r="I292" s="265"/>
      <c r="J292" s="265"/>
      <c r="K292" s="269"/>
      <c r="L292" s="274"/>
      <c r="M292" s="265"/>
      <c r="N292" s="88"/>
    </row>
    <row r="293" spans="2:14" ht="12.75" customHeight="1">
      <c r="B293" s="91"/>
      <c r="C293" s="275" t="s">
        <v>501</v>
      </c>
      <c r="D293" s="265"/>
      <c r="E293" s="272"/>
      <c r="F293" s="273" t="s">
        <v>502</v>
      </c>
      <c r="G293" s="268"/>
      <c r="H293" s="265"/>
      <c r="I293" s="265"/>
      <c r="J293" s="265"/>
      <c r="K293" s="269"/>
      <c r="L293" s="274"/>
      <c r="M293" s="265"/>
      <c r="N293" s="88"/>
    </row>
    <row r="294" spans="2:14" ht="12.75" customHeight="1">
      <c r="B294" s="91"/>
      <c r="C294" s="264"/>
      <c r="D294" s="265"/>
      <c r="E294" s="266">
        <v>21</v>
      </c>
      <c r="F294" s="267" t="s">
        <v>503</v>
      </c>
      <c r="G294" s="268"/>
      <c r="H294" s="265"/>
      <c r="I294" s="265"/>
      <c r="J294" s="265"/>
      <c r="K294" s="269"/>
      <c r="L294" s="274"/>
      <c r="M294" s="265"/>
      <c r="N294" s="88"/>
    </row>
    <row r="295" spans="2:14" ht="12.75" customHeight="1">
      <c r="B295" s="91"/>
      <c r="C295" s="264"/>
      <c r="D295" s="265"/>
      <c r="E295" s="266"/>
      <c r="F295" s="267"/>
      <c r="G295" s="268"/>
      <c r="H295" s="265"/>
      <c r="I295" s="265"/>
      <c r="J295" s="265"/>
      <c r="K295" s="269"/>
      <c r="L295" s="274"/>
      <c r="M295" s="265"/>
      <c r="N295" s="88"/>
    </row>
    <row r="296" spans="2:14" ht="12.75" customHeight="1">
      <c r="B296" s="91"/>
      <c r="C296" s="264"/>
      <c r="D296" s="265"/>
      <c r="E296" s="266">
        <v>22</v>
      </c>
      <c r="F296" s="267" t="s">
        <v>32</v>
      </c>
      <c r="G296" s="268"/>
      <c r="H296" s="265"/>
      <c r="I296" s="265"/>
      <c r="J296" s="265"/>
      <c r="K296" s="269"/>
      <c r="L296" s="274"/>
      <c r="M296" s="265"/>
      <c r="N296" s="88"/>
    </row>
    <row r="297" spans="2:14" ht="12.75" customHeight="1">
      <c r="B297" s="91"/>
      <c r="C297" s="264"/>
      <c r="D297" s="265"/>
      <c r="E297" s="266"/>
      <c r="F297" s="267"/>
      <c r="G297" s="268"/>
      <c r="H297" s="265"/>
      <c r="I297" s="265"/>
      <c r="J297" s="265"/>
      <c r="K297" s="269"/>
      <c r="L297" s="274"/>
      <c r="M297" s="265"/>
      <c r="N297" s="88"/>
    </row>
    <row r="298" spans="2:14" ht="12.75" customHeight="1">
      <c r="B298" s="91"/>
      <c r="C298" s="264"/>
      <c r="D298" s="265"/>
      <c r="E298" s="266">
        <v>23</v>
      </c>
      <c r="F298" s="267" t="s">
        <v>504</v>
      </c>
      <c r="G298" s="268"/>
      <c r="H298" s="265"/>
      <c r="I298" s="265"/>
      <c r="J298" s="265"/>
      <c r="K298" s="269"/>
      <c r="L298" s="276">
        <f>'1-Pasqyra e Pozicioni Financiar'!B99</f>
        <v>0</v>
      </c>
      <c r="M298" s="265"/>
      <c r="N298" s="88"/>
    </row>
    <row r="299" spans="2:14" ht="12.75" customHeight="1">
      <c r="B299" s="91"/>
      <c r="C299" s="264"/>
      <c r="D299" s="265"/>
      <c r="E299" s="266"/>
      <c r="F299" s="267"/>
      <c r="G299" s="268"/>
      <c r="H299" s="265"/>
      <c r="I299" s="265"/>
      <c r="J299" s="265"/>
      <c r="K299" s="269"/>
      <c r="L299" s="274"/>
      <c r="M299" s="265"/>
      <c r="N299" s="88"/>
    </row>
    <row r="300" spans="2:14" ht="12.75" customHeight="1">
      <c r="B300" s="91"/>
      <c r="C300" s="264"/>
      <c r="D300" s="265"/>
      <c r="E300" s="266">
        <v>24</v>
      </c>
      <c r="F300" s="267" t="s">
        <v>34</v>
      </c>
      <c r="G300" s="268"/>
      <c r="H300" s="265"/>
      <c r="I300" s="265"/>
      <c r="J300" s="265"/>
      <c r="K300" s="269"/>
      <c r="L300" s="274"/>
      <c r="M300" s="265"/>
      <c r="N300" s="88"/>
    </row>
    <row r="301" spans="2:14" ht="12.75" customHeight="1">
      <c r="B301" s="91"/>
      <c r="C301" s="264"/>
      <c r="D301" s="265"/>
      <c r="E301" s="266"/>
      <c r="F301" s="267"/>
      <c r="G301" s="268"/>
      <c r="H301" s="265"/>
      <c r="I301" s="265"/>
      <c r="J301" s="265"/>
      <c r="K301" s="269"/>
      <c r="L301" s="274"/>
      <c r="M301" s="265"/>
      <c r="N301" s="88"/>
    </row>
    <row r="302" spans="2:14" ht="12.75" customHeight="1">
      <c r="B302" s="91"/>
      <c r="C302" s="264"/>
      <c r="D302" s="265"/>
      <c r="E302" s="266">
        <v>25</v>
      </c>
      <c r="F302" s="267" t="s">
        <v>505</v>
      </c>
      <c r="G302" s="268"/>
      <c r="H302" s="265"/>
      <c r="I302" s="265"/>
      <c r="J302" s="265"/>
      <c r="K302" s="269"/>
      <c r="L302" s="274"/>
      <c r="M302" s="265"/>
      <c r="N302" s="88"/>
    </row>
    <row r="303" spans="2:14" ht="12.75" customHeight="1">
      <c r="B303" s="91"/>
      <c r="C303" s="264"/>
      <c r="D303" s="265"/>
      <c r="E303" s="266"/>
      <c r="F303" s="267"/>
      <c r="G303" s="268"/>
      <c r="H303" s="265"/>
      <c r="I303" s="265"/>
      <c r="J303" s="265"/>
      <c r="K303" s="269"/>
      <c r="L303" s="274"/>
      <c r="M303" s="265"/>
      <c r="N303" s="88"/>
    </row>
    <row r="304" spans="2:14" ht="12.75" customHeight="1">
      <c r="B304" s="91"/>
      <c r="C304" s="264"/>
      <c r="D304" s="265"/>
      <c r="E304" s="266">
        <v>26</v>
      </c>
      <c r="F304" s="267" t="s">
        <v>506</v>
      </c>
      <c r="G304" s="268"/>
      <c r="H304" s="265"/>
      <c r="I304" s="265"/>
      <c r="J304" s="265"/>
      <c r="K304" s="269"/>
      <c r="L304" s="274"/>
      <c r="M304" s="265"/>
      <c r="N304" s="88"/>
    </row>
    <row r="305" spans="2:14" ht="12.75" customHeight="1">
      <c r="B305" s="91"/>
      <c r="C305" s="275" t="s">
        <v>507</v>
      </c>
      <c r="D305" s="265"/>
      <c r="E305" s="272"/>
      <c r="F305" s="273" t="s">
        <v>508</v>
      </c>
      <c r="G305" s="268"/>
      <c r="H305" s="265"/>
      <c r="I305" s="265"/>
      <c r="J305" s="265"/>
      <c r="K305" s="269"/>
      <c r="L305" s="274"/>
      <c r="M305" s="265"/>
      <c r="N305" s="88"/>
    </row>
    <row r="306" spans="2:14" ht="12.75" customHeight="1">
      <c r="B306" s="91"/>
      <c r="C306" s="275" t="s">
        <v>509</v>
      </c>
      <c r="D306" s="265"/>
      <c r="E306" s="272"/>
      <c r="F306" s="273" t="s">
        <v>90</v>
      </c>
      <c r="G306" s="268"/>
      <c r="H306" s="265"/>
      <c r="I306" s="265"/>
      <c r="J306" s="265"/>
      <c r="K306" s="269"/>
      <c r="L306" s="274"/>
      <c r="M306" s="265"/>
      <c r="N306" s="88"/>
    </row>
    <row r="307" spans="2:14" ht="12.75" customHeight="1">
      <c r="B307" s="91"/>
      <c r="C307" s="275" t="s">
        <v>510</v>
      </c>
      <c r="D307" s="265"/>
      <c r="E307" s="272"/>
      <c r="F307" s="273" t="s">
        <v>506</v>
      </c>
      <c r="G307" s="268"/>
      <c r="H307" s="265"/>
      <c r="I307" s="265"/>
      <c r="J307" s="265"/>
      <c r="K307" s="269"/>
      <c r="L307" s="274"/>
      <c r="M307" s="265"/>
      <c r="N307" s="88"/>
    </row>
    <row r="308" spans="2:14" ht="12.75" customHeight="1">
      <c r="B308" s="91"/>
      <c r="C308" s="264"/>
      <c r="D308" s="265"/>
      <c r="E308" s="266">
        <v>27</v>
      </c>
      <c r="F308" s="267" t="s">
        <v>511</v>
      </c>
      <c r="G308" s="268"/>
      <c r="H308" s="265"/>
      <c r="I308" s="265"/>
      <c r="J308" s="265"/>
      <c r="K308" s="269"/>
      <c r="L308" s="274"/>
      <c r="M308" s="265"/>
      <c r="N308" s="88"/>
    </row>
    <row r="309" spans="2:14" ht="12.75" customHeight="1">
      <c r="B309" s="91"/>
      <c r="C309" s="264"/>
      <c r="D309" s="265"/>
      <c r="E309" s="266">
        <v>28</v>
      </c>
      <c r="F309" s="267" t="s">
        <v>512</v>
      </c>
      <c r="G309" s="268"/>
      <c r="H309" s="265"/>
      <c r="I309" s="265"/>
      <c r="J309" s="265"/>
      <c r="K309" s="269"/>
      <c r="L309" s="277">
        <f>'1-Pasqyra e Pozicioni Financiar'!B108</f>
        <v>12975932</v>
      </c>
      <c r="M309" s="265"/>
      <c r="N309" s="88"/>
    </row>
    <row r="310" spans="2:14" ht="12.75" customHeight="1">
      <c r="B310" s="91"/>
      <c r="C310" s="264"/>
      <c r="D310" s="265"/>
      <c r="E310" s="266"/>
      <c r="F310" s="267"/>
      <c r="G310" s="268"/>
      <c r="H310" s="265"/>
      <c r="I310" s="265"/>
      <c r="J310" s="265"/>
      <c r="K310" s="269"/>
      <c r="L310" s="278"/>
      <c r="M310" s="265"/>
      <c r="N310" s="88"/>
    </row>
    <row r="311" spans="2:14" ht="16.5" customHeight="1">
      <c r="B311" s="91"/>
      <c r="C311" s="264"/>
      <c r="D311" s="265"/>
      <c r="E311" s="272"/>
      <c r="F311" s="279" t="s">
        <v>513</v>
      </c>
      <c r="G311" s="268"/>
      <c r="H311" s="265"/>
      <c r="I311" s="265"/>
      <c r="J311" s="265"/>
      <c r="K311" s="269"/>
      <c r="L311" s="280"/>
      <c r="M311" s="265"/>
      <c r="N311" s="88"/>
    </row>
    <row r="312" spans="2:14" ht="12.75" customHeight="1">
      <c r="B312" s="91"/>
      <c r="C312" s="264"/>
      <c r="D312" s="265"/>
      <c r="E312" s="272"/>
      <c r="F312" s="281" t="s">
        <v>514</v>
      </c>
      <c r="G312" s="268"/>
      <c r="H312" s="265"/>
      <c r="I312" s="265"/>
      <c r="J312" s="265"/>
      <c r="K312" s="269"/>
      <c r="L312" s="247">
        <f>L314+L315</f>
        <v>18670801</v>
      </c>
      <c r="M312" s="265"/>
      <c r="N312" s="88"/>
    </row>
    <row r="313" spans="2:14" ht="12.75" customHeight="1">
      <c r="B313" s="91"/>
      <c r="C313" s="264"/>
      <c r="D313" s="265"/>
      <c r="E313" s="272" t="s">
        <v>515</v>
      </c>
      <c r="F313" s="282" t="s">
        <v>516</v>
      </c>
      <c r="G313" s="282"/>
      <c r="H313" s="265"/>
      <c r="I313" s="265"/>
      <c r="J313" s="265"/>
      <c r="K313" s="269"/>
      <c r="L313" s="283"/>
      <c r="M313" s="265"/>
      <c r="N313" s="88"/>
    </row>
    <row r="314" spans="2:14" ht="12.75" customHeight="1">
      <c r="B314" s="91"/>
      <c r="C314" s="264"/>
      <c r="D314" s="265"/>
      <c r="E314" s="272" t="s">
        <v>515</v>
      </c>
      <c r="F314" s="282" t="s">
        <v>517</v>
      </c>
      <c r="G314" s="282"/>
      <c r="H314" s="265"/>
      <c r="I314" s="265"/>
      <c r="J314" s="265"/>
      <c r="K314" s="269"/>
      <c r="L314" s="284">
        <f>'2.1-Pasqyra e Perform. (natyra)'!B10</f>
        <v>18670801</v>
      </c>
      <c r="M314" s="265"/>
      <c r="N314" s="88"/>
    </row>
    <row r="315" spans="2:14" ht="12.75" customHeight="1">
      <c r="B315" s="91"/>
      <c r="C315" s="264"/>
      <c r="D315" s="265"/>
      <c r="E315" s="272" t="s">
        <v>515</v>
      </c>
      <c r="F315" s="282" t="s">
        <v>518</v>
      </c>
      <c r="G315" s="282"/>
      <c r="H315" s="265"/>
      <c r="I315" s="265"/>
      <c r="J315" s="265"/>
      <c r="K315" s="269"/>
      <c r="L315" s="284">
        <f>'2.1-Pasqyra e Perform. (natyra)'!B11</f>
        <v>0</v>
      </c>
      <c r="M315" s="265"/>
      <c r="N315" s="88"/>
    </row>
    <row r="316" spans="2:14" ht="12.75" customHeight="1">
      <c r="B316" s="91"/>
      <c r="C316" s="264"/>
      <c r="D316" s="265"/>
      <c r="E316" s="272" t="s">
        <v>515</v>
      </c>
      <c r="F316" s="285" t="s">
        <v>519</v>
      </c>
      <c r="G316" s="282"/>
      <c r="H316" s="265"/>
      <c r="I316" s="265"/>
      <c r="J316" s="265"/>
      <c r="K316" s="265"/>
      <c r="L316" s="284"/>
      <c r="M316" s="265"/>
      <c r="N316" s="88"/>
    </row>
    <row r="317" spans="2:14" ht="12.75" customHeight="1">
      <c r="B317" s="91"/>
      <c r="C317" s="264"/>
      <c r="D317" s="265"/>
      <c r="E317" s="272"/>
      <c r="F317" s="286" t="s">
        <v>520</v>
      </c>
      <c r="G317" s="282"/>
      <c r="H317" s="265"/>
      <c r="I317" s="265"/>
      <c r="J317" s="265"/>
      <c r="K317" s="265"/>
      <c r="L317" s="247">
        <f>L318+L319+L320+L321+L322+L324+L323+L325+L326+L327+L328+L329</f>
        <v>-4816763</v>
      </c>
      <c r="M317" s="265"/>
      <c r="N317" s="88"/>
    </row>
    <row r="318" spans="2:14" ht="12.75" customHeight="1">
      <c r="B318" s="91"/>
      <c r="C318" s="264"/>
      <c r="D318" s="265"/>
      <c r="E318" s="272" t="s">
        <v>515</v>
      </c>
      <c r="F318" s="285" t="s">
        <v>521</v>
      </c>
      <c r="G318" s="282"/>
      <c r="H318" s="265"/>
      <c r="I318" s="265"/>
      <c r="J318" s="265"/>
      <c r="K318" s="265"/>
      <c r="L318" s="284">
        <v>-1424448</v>
      </c>
      <c r="M318" s="265"/>
      <c r="N318" s="88"/>
    </row>
    <row r="319" spans="2:14" ht="12.75" customHeight="1">
      <c r="B319" s="91"/>
      <c r="C319" s="264"/>
      <c r="D319" s="265"/>
      <c r="E319" s="272" t="s">
        <v>515</v>
      </c>
      <c r="F319" s="285" t="s">
        <v>522</v>
      </c>
      <c r="G319" s="282"/>
      <c r="H319" s="265"/>
      <c r="I319" s="265"/>
      <c r="J319" s="265"/>
      <c r="K319" s="265"/>
      <c r="L319" s="284"/>
      <c r="M319" s="265"/>
      <c r="N319" s="88"/>
    </row>
    <row r="320" spans="2:14" ht="12.75" customHeight="1">
      <c r="B320" s="91"/>
      <c r="C320" s="264"/>
      <c r="D320" s="265"/>
      <c r="E320" s="272" t="s">
        <v>515</v>
      </c>
      <c r="F320" s="285" t="s">
        <v>523</v>
      </c>
      <c r="G320" s="282"/>
      <c r="H320" s="265"/>
      <c r="I320" s="265"/>
      <c r="J320" s="265"/>
      <c r="K320" s="265"/>
      <c r="L320" s="284"/>
      <c r="M320" s="265"/>
      <c r="N320" s="88"/>
    </row>
    <row r="321" spans="2:18" ht="12.75" customHeight="1">
      <c r="B321" s="91"/>
      <c r="C321" s="264"/>
      <c r="D321" s="265"/>
      <c r="E321" s="272" t="s">
        <v>515</v>
      </c>
      <c r="F321" s="285" t="s">
        <v>524</v>
      </c>
      <c r="G321" s="282"/>
      <c r="H321" s="265"/>
      <c r="I321" s="265"/>
      <c r="J321" s="265"/>
      <c r="K321" s="265"/>
      <c r="L321" s="284"/>
      <c r="M321" s="265"/>
      <c r="N321" s="88"/>
    </row>
    <row r="322" spans="2:18" ht="12.75" customHeight="1">
      <c r="B322" s="91"/>
      <c r="C322" s="264"/>
      <c r="D322" s="265"/>
      <c r="E322" s="272" t="s">
        <v>515</v>
      </c>
      <c r="F322" s="285" t="s">
        <v>558</v>
      </c>
      <c r="G322" s="282"/>
      <c r="H322" s="265"/>
      <c r="I322" s="265"/>
      <c r="J322" s="265"/>
      <c r="K322" s="265"/>
      <c r="L322" s="284"/>
      <c r="M322" s="265"/>
      <c r="N322" s="88"/>
    </row>
    <row r="323" spans="2:18" ht="12.75" customHeight="1">
      <c r="B323" s="91"/>
      <c r="C323" s="264"/>
      <c r="D323" s="265"/>
      <c r="E323" s="272" t="s">
        <v>515</v>
      </c>
      <c r="F323" s="285" t="s">
        <v>525</v>
      </c>
      <c r="G323" s="282"/>
      <c r="H323" s="265"/>
      <c r="I323" s="265"/>
      <c r="J323" s="265"/>
      <c r="K323" s="265"/>
      <c r="L323" s="284"/>
      <c r="M323" s="265"/>
      <c r="N323" s="88"/>
    </row>
    <row r="324" spans="2:18" ht="12.75" customHeight="1">
      <c r="B324" s="91"/>
      <c r="C324" s="264"/>
      <c r="D324" s="265"/>
      <c r="E324" s="272" t="s">
        <v>515</v>
      </c>
      <c r="F324" s="285" t="s">
        <v>526</v>
      </c>
      <c r="G324" s="282" t="s">
        <v>557</v>
      </c>
      <c r="H324" s="265"/>
      <c r="I324" s="265"/>
      <c r="J324" s="265"/>
      <c r="K324" s="265"/>
      <c r="L324" s="284"/>
      <c r="M324" s="265"/>
      <c r="N324" s="88"/>
    </row>
    <row r="325" spans="2:18" ht="12.75" customHeight="1">
      <c r="B325" s="91"/>
      <c r="C325" s="264"/>
      <c r="D325" s="265"/>
      <c r="E325" s="272" t="s">
        <v>515</v>
      </c>
      <c r="F325" s="285" t="s">
        <v>565</v>
      </c>
      <c r="G325" s="282"/>
      <c r="H325" s="265"/>
      <c r="I325" s="265"/>
      <c r="J325" s="265"/>
      <c r="K325" s="265"/>
      <c r="L325" s="284">
        <v>-10793</v>
      </c>
      <c r="M325" s="265"/>
      <c r="N325" s="88"/>
    </row>
    <row r="326" spans="2:18" ht="12.75" customHeight="1">
      <c r="B326" s="91"/>
      <c r="C326" s="264"/>
      <c r="D326" s="265"/>
      <c r="E326" s="272" t="s">
        <v>515</v>
      </c>
      <c r="F326" s="285" t="s">
        <v>557</v>
      </c>
      <c r="G326" s="282"/>
      <c r="H326" s="265"/>
      <c r="I326" s="265"/>
      <c r="J326" s="265"/>
      <c r="K326" s="265"/>
      <c r="L326" s="284">
        <v>-4000</v>
      </c>
      <c r="M326" s="265"/>
      <c r="N326" s="88"/>
      <c r="Q326" s="249"/>
    </row>
    <row r="327" spans="2:18" ht="12.75" customHeight="1">
      <c r="B327" s="91"/>
      <c r="C327" s="264"/>
      <c r="D327" s="265"/>
      <c r="E327" s="272" t="s">
        <v>515</v>
      </c>
      <c r="F327" s="285" t="s">
        <v>559</v>
      </c>
      <c r="G327" s="282"/>
      <c r="H327" s="265"/>
      <c r="I327" s="265"/>
      <c r="J327" s="265"/>
      <c r="K327" s="265"/>
      <c r="L327" s="284">
        <v>-88250</v>
      </c>
      <c r="M327" s="265"/>
      <c r="N327" s="88"/>
    </row>
    <row r="328" spans="2:18" ht="12.75" customHeight="1">
      <c r="B328" s="91"/>
      <c r="C328" s="264"/>
      <c r="D328" s="265"/>
      <c r="E328" s="272" t="s">
        <v>515</v>
      </c>
      <c r="F328" s="285" t="s">
        <v>527</v>
      </c>
      <c r="G328" s="282"/>
      <c r="H328" s="265"/>
      <c r="I328" s="265"/>
      <c r="J328" s="265"/>
      <c r="K328" s="265"/>
      <c r="L328" s="284">
        <v>-2710906</v>
      </c>
      <c r="M328" s="265"/>
      <c r="N328" s="88"/>
    </row>
    <row r="329" spans="2:18" ht="12.75" customHeight="1">
      <c r="B329" s="91"/>
      <c r="C329" s="264"/>
      <c r="D329" s="265"/>
      <c r="E329" s="272" t="s">
        <v>515</v>
      </c>
      <c r="F329" s="285" t="s">
        <v>528</v>
      </c>
      <c r="G329" s="282"/>
      <c r="H329" s="265"/>
      <c r="I329" s="265"/>
      <c r="J329" s="265"/>
      <c r="K329" s="265"/>
      <c r="L329" s="284">
        <v>-578366</v>
      </c>
      <c r="M329" s="265"/>
      <c r="N329" s="88"/>
    </row>
    <row r="330" spans="2:18" ht="12.75" customHeight="1">
      <c r="B330" s="91"/>
      <c r="C330" s="264"/>
      <c r="D330" s="265"/>
      <c r="E330" s="272" t="s">
        <v>515</v>
      </c>
      <c r="F330" s="285" t="s">
        <v>529</v>
      </c>
      <c r="G330" s="282"/>
      <c r="H330" s="265"/>
      <c r="I330" s="265"/>
      <c r="J330" s="265"/>
      <c r="K330" s="265"/>
      <c r="L330" s="284"/>
      <c r="M330" s="265"/>
      <c r="N330" s="88"/>
    </row>
    <row r="331" spans="2:18" ht="12.75" customHeight="1">
      <c r="B331" s="91"/>
      <c r="C331" s="264"/>
      <c r="D331" s="265"/>
      <c r="E331" s="272" t="s">
        <v>515</v>
      </c>
      <c r="F331" s="285" t="s">
        <v>530</v>
      </c>
      <c r="G331" s="282"/>
      <c r="H331" s="265"/>
      <c r="I331" s="265"/>
      <c r="J331" s="265"/>
      <c r="K331" s="265"/>
      <c r="L331" s="284"/>
      <c r="M331" s="265"/>
      <c r="N331" s="88"/>
    </row>
    <row r="332" spans="2:18" ht="12.75" customHeight="1">
      <c r="B332" s="91"/>
      <c r="C332" s="264"/>
      <c r="D332" s="265"/>
      <c r="E332" s="272" t="s">
        <v>515</v>
      </c>
      <c r="F332" s="285" t="s">
        <v>531</v>
      </c>
      <c r="G332" s="282"/>
      <c r="H332" s="265"/>
      <c r="I332" s="265"/>
      <c r="J332" s="265"/>
      <c r="K332" s="265"/>
      <c r="L332" s="284"/>
      <c r="M332" s="265"/>
      <c r="N332" s="88"/>
    </row>
    <row r="333" spans="2:18" ht="12.75" customHeight="1">
      <c r="B333" s="91"/>
      <c r="C333" s="264"/>
      <c r="D333" s="265"/>
      <c r="E333" s="272" t="s">
        <v>515</v>
      </c>
      <c r="F333" s="285" t="s">
        <v>532</v>
      </c>
      <c r="G333" s="282"/>
      <c r="H333" s="265"/>
      <c r="I333" s="265"/>
      <c r="J333" s="265"/>
      <c r="K333" s="265"/>
      <c r="L333" s="284"/>
      <c r="M333" s="265"/>
      <c r="N333" s="88"/>
      <c r="R333" s="254"/>
    </row>
    <row r="334" spans="2:18" ht="12.75" customHeight="1">
      <c r="B334" s="91"/>
      <c r="C334" s="264"/>
      <c r="D334" s="265"/>
      <c r="E334" s="287">
        <v>10</v>
      </c>
      <c r="F334" s="288" t="s">
        <v>533</v>
      </c>
      <c r="G334" s="282"/>
      <c r="H334" s="265"/>
      <c r="I334" s="265"/>
      <c r="J334" s="265"/>
      <c r="K334" s="265"/>
      <c r="L334" s="248">
        <f>L336-L339</f>
        <v>12975932</v>
      </c>
      <c r="M334" s="289"/>
      <c r="N334" s="88"/>
      <c r="R334" s="255"/>
    </row>
    <row r="335" spans="2:18" ht="12.75" customHeight="1">
      <c r="B335" s="91"/>
      <c r="C335" s="264"/>
      <c r="D335" s="265"/>
      <c r="E335" s="269"/>
      <c r="F335" s="265"/>
      <c r="G335" s="265"/>
      <c r="H335" s="265"/>
      <c r="I335" s="265"/>
      <c r="J335" s="265"/>
      <c r="K335" s="265"/>
      <c r="L335" s="284"/>
      <c r="M335" s="265"/>
      <c r="N335" s="88"/>
    </row>
    <row r="336" spans="2:18" ht="12.75" customHeight="1">
      <c r="B336" s="91"/>
      <c r="C336" s="264"/>
      <c r="D336" s="265"/>
      <c r="E336" s="269"/>
      <c r="F336" s="290" t="s">
        <v>515</v>
      </c>
      <c r="G336" s="265" t="s">
        <v>534</v>
      </c>
      <c r="H336" s="265"/>
      <c r="I336" s="265"/>
      <c r="J336" s="265"/>
      <c r="K336" s="269"/>
      <c r="L336" s="284">
        <f>L312+L317</f>
        <v>13854038</v>
      </c>
      <c r="M336" s="265"/>
      <c r="N336" s="88"/>
    </row>
    <row r="337" spans="2:14" ht="12.75" customHeight="1">
      <c r="B337" s="91"/>
      <c r="C337" s="264"/>
      <c r="D337" s="265"/>
      <c r="E337" s="269"/>
      <c r="F337" s="290" t="s">
        <v>515</v>
      </c>
      <c r="G337" s="265" t="s">
        <v>535</v>
      </c>
      <c r="H337" s="265"/>
      <c r="I337" s="265"/>
      <c r="J337" s="265"/>
      <c r="K337" s="269"/>
      <c r="L337" s="233">
        <v>0</v>
      </c>
      <c r="M337" s="265"/>
      <c r="N337" s="88"/>
    </row>
    <row r="338" spans="2:14" ht="12.75" customHeight="1">
      <c r="B338" s="91"/>
      <c r="C338" s="264"/>
      <c r="D338" s="265"/>
      <c r="E338" s="269"/>
      <c r="F338" s="290" t="s">
        <v>515</v>
      </c>
      <c r="G338" s="265" t="s">
        <v>536</v>
      </c>
      <c r="H338" s="265"/>
      <c r="I338" s="265"/>
      <c r="J338" s="265"/>
      <c r="K338" s="269"/>
      <c r="L338" s="233">
        <f>L336+L337</f>
        <v>13854038</v>
      </c>
      <c r="M338" s="265"/>
      <c r="N338" s="88"/>
    </row>
    <row r="339" spans="2:14" ht="12.75" customHeight="1">
      <c r="B339" s="91"/>
      <c r="C339" s="264"/>
      <c r="D339" s="265"/>
      <c r="E339" s="269"/>
      <c r="F339" s="290" t="s">
        <v>515</v>
      </c>
      <c r="G339" s="265" t="s">
        <v>4</v>
      </c>
      <c r="H339" s="265"/>
      <c r="I339" s="265"/>
      <c r="J339" s="265"/>
      <c r="K339" s="269"/>
      <c r="L339" s="233">
        <v>878106</v>
      </c>
      <c r="M339" s="265"/>
      <c r="N339" s="88"/>
    </row>
    <row r="340" spans="2:14" ht="12.75" customHeight="1">
      <c r="B340" s="91"/>
      <c r="C340" s="264"/>
      <c r="D340" s="265"/>
      <c r="E340" s="269"/>
      <c r="F340" s="344" t="s">
        <v>537</v>
      </c>
      <c r="G340" s="344"/>
      <c r="H340" s="344"/>
      <c r="I340" s="344"/>
      <c r="J340" s="344"/>
      <c r="K340" s="344"/>
      <c r="L340" s="344"/>
      <c r="M340" s="344"/>
      <c r="N340" s="88"/>
    </row>
    <row r="341" spans="2:14" ht="12.75" customHeight="1">
      <c r="B341" s="91"/>
      <c r="C341" s="264"/>
      <c r="D341" s="265"/>
      <c r="E341" s="271" t="s">
        <v>316</v>
      </c>
      <c r="F341" s="291" t="s">
        <v>538</v>
      </c>
      <c r="G341" s="292"/>
      <c r="H341" s="292"/>
      <c r="I341" s="292"/>
      <c r="J341" s="292"/>
      <c r="K341" s="292"/>
      <c r="L341" s="132"/>
      <c r="M341" s="292"/>
      <c r="N341" s="88"/>
    </row>
    <row r="342" spans="2:14" ht="12.75" customHeight="1">
      <c r="B342" s="91"/>
      <c r="C342" s="264"/>
      <c r="D342" s="265"/>
      <c r="E342" s="293"/>
      <c r="F342" s="294"/>
      <c r="G342" s="293"/>
      <c r="H342" s="293"/>
      <c r="I342" s="293"/>
      <c r="J342" s="293"/>
      <c r="K342" s="293"/>
      <c r="L342" s="293"/>
      <c r="M342" s="293"/>
      <c r="N342" s="88"/>
    </row>
    <row r="343" spans="2:14" ht="12.75" customHeight="1">
      <c r="B343" s="91"/>
      <c r="C343" s="264"/>
      <c r="D343" s="265"/>
      <c r="E343" s="293"/>
      <c r="F343" s="294"/>
      <c r="G343" s="293"/>
      <c r="H343" s="293"/>
      <c r="I343" s="293"/>
      <c r="J343" s="293"/>
      <c r="K343" s="293"/>
      <c r="L343" s="293"/>
      <c r="M343" s="293"/>
      <c r="N343" s="88"/>
    </row>
    <row r="344" spans="2:14" ht="12.75" customHeight="1">
      <c r="B344" s="91"/>
      <c r="C344" s="264"/>
      <c r="D344" s="265"/>
      <c r="E344" s="293"/>
      <c r="F344" s="294"/>
      <c r="G344" s="293"/>
      <c r="H344" s="293"/>
      <c r="I344" s="293"/>
      <c r="J344" s="293"/>
      <c r="K344" s="293"/>
      <c r="L344" s="293"/>
      <c r="M344" s="293"/>
      <c r="N344" s="88"/>
    </row>
    <row r="345" spans="2:14" ht="12.75" customHeight="1">
      <c r="B345" s="91"/>
      <c r="C345" s="264"/>
      <c r="D345" s="265"/>
      <c r="E345" s="271"/>
      <c r="F345" s="291"/>
      <c r="G345" s="292"/>
      <c r="H345" s="292"/>
      <c r="I345" s="292"/>
      <c r="J345" s="292"/>
      <c r="K345" s="292"/>
      <c r="L345" s="292"/>
      <c r="M345" s="292"/>
      <c r="N345" s="88"/>
    </row>
    <row r="346" spans="2:14" ht="12.75" customHeight="1">
      <c r="B346" s="144"/>
      <c r="C346" s="152"/>
      <c r="D346" s="79"/>
      <c r="E346" s="261"/>
      <c r="F346" s="153"/>
      <c r="G346" s="132"/>
      <c r="H346" s="132"/>
      <c r="I346" s="132"/>
      <c r="J346" s="132"/>
      <c r="K346" s="132"/>
      <c r="L346" s="132"/>
      <c r="M346" s="132"/>
      <c r="N346" s="146"/>
    </row>
    <row r="347" spans="2:14" ht="12.75" customHeight="1">
      <c r="B347" s="81"/>
      <c r="C347" s="147"/>
      <c r="D347" s="151"/>
      <c r="E347" s="187"/>
      <c r="F347" s="188"/>
      <c r="G347" s="148"/>
      <c r="H347" s="148"/>
      <c r="I347" s="148"/>
      <c r="J347" s="148"/>
      <c r="K347" s="148"/>
      <c r="L347" s="148"/>
      <c r="M347" s="148"/>
      <c r="N347" s="84"/>
    </row>
    <row r="348" spans="2:14" ht="12.75" customHeight="1">
      <c r="B348" s="91"/>
      <c r="C348" s="96"/>
      <c r="D348" s="125"/>
      <c r="E348" s="99"/>
      <c r="F348" s="189"/>
      <c r="G348" s="131"/>
      <c r="H348" s="131"/>
      <c r="I348" s="131"/>
      <c r="J348" s="131"/>
      <c r="K348" s="131"/>
      <c r="L348" s="131"/>
      <c r="M348" s="131"/>
      <c r="N348" s="88"/>
    </row>
    <row r="349" spans="2:14" ht="12.75" customHeight="1">
      <c r="B349" s="91"/>
      <c r="C349" s="96"/>
      <c r="D349" s="125"/>
      <c r="E349" s="99"/>
      <c r="F349" s="190"/>
      <c r="G349" s="131"/>
      <c r="H349" s="131"/>
      <c r="I349" s="131"/>
      <c r="J349" s="131"/>
      <c r="K349" s="131"/>
      <c r="L349" s="131"/>
      <c r="M349" s="131"/>
      <c r="N349" s="88"/>
    </row>
    <row r="350" spans="2:14" ht="22.5" customHeight="1">
      <c r="B350" s="91"/>
      <c r="C350" s="96"/>
      <c r="D350" s="78"/>
      <c r="E350" s="94"/>
      <c r="F350" s="137" t="s">
        <v>539</v>
      </c>
      <c r="G350" s="131"/>
      <c r="H350" s="131"/>
      <c r="I350" s="131"/>
      <c r="J350" s="131"/>
      <c r="K350" s="131"/>
      <c r="L350" s="131"/>
      <c r="M350" s="131"/>
      <c r="N350" s="88"/>
    </row>
    <row r="351" spans="2:14" ht="12.75" customHeight="1">
      <c r="B351" s="91"/>
      <c r="C351" s="96"/>
      <c r="D351" s="78"/>
      <c r="E351" s="124"/>
      <c r="F351" s="131"/>
      <c r="G351" s="131"/>
      <c r="H351" s="131"/>
      <c r="I351" s="131"/>
      <c r="J351" s="131"/>
      <c r="K351" s="131"/>
      <c r="L351" s="252"/>
      <c r="M351" s="131"/>
      <c r="N351" s="88"/>
    </row>
    <row r="352" spans="2:14" ht="12.75" customHeight="1">
      <c r="B352" s="91"/>
      <c r="C352" s="96"/>
      <c r="D352" s="78"/>
      <c r="E352" s="138" t="s">
        <v>515</v>
      </c>
      <c r="F352" s="135" t="s">
        <v>540</v>
      </c>
      <c r="G352" s="136"/>
      <c r="H352" s="136"/>
      <c r="I352" s="136"/>
      <c r="J352" s="136"/>
      <c r="K352" s="139"/>
      <c r="L352" s="250">
        <f>L334</f>
        <v>12975932</v>
      </c>
      <c r="M352" s="131"/>
      <c r="N352" s="88"/>
    </row>
    <row r="353" spans="2:14" ht="12.75" customHeight="1">
      <c r="B353" s="91"/>
      <c r="C353" s="96"/>
      <c r="D353" s="78"/>
      <c r="E353" s="138" t="s">
        <v>515</v>
      </c>
      <c r="F353" s="135" t="s">
        <v>541</v>
      </c>
      <c r="G353" s="136"/>
      <c r="H353" s="136"/>
      <c r="I353" s="136"/>
      <c r="J353" s="136"/>
      <c r="K353" s="139"/>
      <c r="L353" s="250"/>
      <c r="M353" s="131"/>
      <c r="N353" s="88"/>
    </row>
    <row r="354" spans="2:14" ht="12.75" customHeight="1">
      <c r="B354" s="91"/>
      <c r="C354" s="96"/>
      <c r="D354" s="78"/>
      <c r="E354" s="138" t="s">
        <v>515</v>
      </c>
      <c r="F354" s="140" t="s">
        <v>542</v>
      </c>
      <c r="G354" s="136"/>
      <c r="H354" s="136"/>
      <c r="I354" s="136"/>
      <c r="J354" s="136"/>
      <c r="K354" s="139"/>
      <c r="L354" s="250"/>
      <c r="M354" s="131"/>
      <c r="N354" s="88"/>
    </row>
    <row r="355" spans="2:14" ht="12.75" customHeight="1">
      <c r="B355" s="91"/>
      <c r="C355" s="96"/>
      <c r="D355" s="78"/>
      <c r="E355" s="138" t="s">
        <v>515</v>
      </c>
      <c r="F355" s="140" t="s">
        <v>543</v>
      </c>
      <c r="G355" s="133"/>
      <c r="H355" s="133"/>
      <c r="I355" s="133"/>
      <c r="J355" s="133"/>
      <c r="K355" s="134"/>
      <c r="L355" s="251"/>
      <c r="M355" s="131"/>
      <c r="N355" s="88"/>
    </row>
    <row r="356" spans="2:14" ht="12.75" customHeight="1">
      <c r="B356" s="91"/>
      <c r="C356" s="96"/>
      <c r="D356" s="78"/>
      <c r="E356" s="124"/>
      <c r="F356" s="78"/>
      <c r="G356" s="131"/>
      <c r="H356" s="131"/>
      <c r="I356" s="131"/>
      <c r="J356" s="131"/>
      <c r="K356" s="131"/>
      <c r="L356" s="131"/>
      <c r="M356" s="131"/>
      <c r="N356" s="88"/>
    </row>
    <row r="357" spans="2:14" ht="12.75" customHeight="1">
      <c r="B357" s="91"/>
      <c r="C357" s="96"/>
      <c r="D357" s="78"/>
      <c r="E357" s="124"/>
      <c r="F357" s="78"/>
      <c r="G357" s="131"/>
      <c r="H357" s="131"/>
      <c r="I357" s="131"/>
      <c r="J357" s="131"/>
      <c r="K357" s="131"/>
      <c r="L357" s="131"/>
      <c r="M357" s="131"/>
      <c r="N357" s="88"/>
    </row>
    <row r="358" spans="2:14" ht="12.75" customHeight="1">
      <c r="B358" s="91"/>
      <c r="C358" s="96"/>
      <c r="D358" s="345" t="s">
        <v>544</v>
      </c>
      <c r="E358" s="345"/>
      <c r="F358" s="141" t="s">
        <v>545</v>
      </c>
      <c r="G358" s="78"/>
      <c r="H358" s="78"/>
      <c r="I358" s="78"/>
      <c r="J358" s="78"/>
      <c r="K358" s="78"/>
      <c r="L358" s="78"/>
      <c r="M358" s="78"/>
      <c r="N358" s="88"/>
    </row>
    <row r="359" spans="2:14" ht="12.75" customHeight="1">
      <c r="B359" s="91"/>
      <c r="C359" s="96"/>
      <c r="D359" s="78"/>
      <c r="E359" s="94"/>
      <c r="F359" s="78"/>
      <c r="G359" s="78"/>
      <c r="H359" s="78"/>
      <c r="I359" s="78"/>
      <c r="J359" s="78"/>
      <c r="K359" s="78"/>
      <c r="L359" s="78"/>
      <c r="M359" s="78"/>
      <c r="N359" s="88"/>
    </row>
    <row r="360" spans="2:14" ht="12.75" customHeight="1">
      <c r="B360" s="91"/>
      <c r="C360" s="96"/>
      <c r="D360" s="78"/>
      <c r="E360" s="94"/>
      <c r="F360" s="78" t="s">
        <v>546</v>
      </c>
      <c r="G360" s="78"/>
      <c r="H360" s="78"/>
      <c r="I360" s="78"/>
      <c r="J360" s="78"/>
      <c r="K360" s="78"/>
      <c r="L360" s="78"/>
      <c r="M360" s="78"/>
      <c r="N360" s="88"/>
    </row>
    <row r="361" spans="2:14" ht="12.75" customHeight="1">
      <c r="B361" s="91"/>
      <c r="C361" s="96"/>
      <c r="D361" s="78"/>
      <c r="E361" s="130" t="s">
        <v>547</v>
      </c>
      <c r="F361" s="78"/>
      <c r="G361" s="78"/>
      <c r="H361" s="78"/>
      <c r="I361" s="78"/>
      <c r="J361" s="78"/>
      <c r="K361" s="78"/>
      <c r="L361" s="78"/>
      <c r="M361" s="78"/>
      <c r="N361" s="88"/>
    </row>
    <row r="362" spans="2:14" ht="12.75" customHeight="1">
      <c r="B362" s="91"/>
      <c r="C362" s="96"/>
      <c r="D362" s="78"/>
      <c r="E362" s="94"/>
      <c r="F362" s="78" t="s">
        <v>548</v>
      </c>
      <c r="G362" s="78"/>
      <c r="H362" s="78"/>
      <c r="I362" s="78"/>
      <c r="J362" s="78"/>
      <c r="K362" s="78"/>
      <c r="L362" s="78"/>
      <c r="M362" s="78"/>
      <c r="N362" s="88"/>
    </row>
    <row r="363" spans="2:14" ht="12.75" customHeight="1">
      <c r="B363" s="91"/>
      <c r="C363" s="96"/>
      <c r="D363" s="78"/>
      <c r="E363" s="130" t="s">
        <v>549</v>
      </c>
      <c r="F363" s="78"/>
      <c r="G363" s="78"/>
      <c r="H363" s="78"/>
      <c r="I363" s="78"/>
      <c r="J363" s="78"/>
      <c r="K363" s="78"/>
      <c r="L363" s="78"/>
      <c r="M363" s="78"/>
      <c r="N363" s="88"/>
    </row>
    <row r="364" spans="2:14" ht="12.75" customHeight="1">
      <c r="B364" s="91"/>
      <c r="C364" s="96"/>
      <c r="D364" s="78"/>
      <c r="E364" s="94"/>
      <c r="F364" s="78"/>
      <c r="G364" s="78"/>
      <c r="H364" s="78"/>
      <c r="I364" s="78"/>
      <c r="J364" s="78"/>
      <c r="K364" s="78"/>
      <c r="L364" s="78"/>
      <c r="M364" s="78"/>
      <c r="N364" s="88"/>
    </row>
    <row r="365" spans="2:14" ht="12.75" customHeight="1">
      <c r="B365" s="91"/>
      <c r="C365" s="174"/>
      <c r="D365" s="174"/>
      <c r="E365" s="174"/>
      <c r="F365" s="174"/>
      <c r="G365" s="342" t="s">
        <v>550</v>
      </c>
      <c r="H365" s="342"/>
      <c r="I365" s="342"/>
      <c r="J365" s="342"/>
      <c r="K365" s="77"/>
      <c r="L365" s="77"/>
      <c r="M365" s="77"/>
      <c r="N365" s="88"/>
    </row>
    <row r="366" spans="2:14" ht="12.75" customHeight="1">
      <c r="B366" s="91"/>
      <c r="C366" s="78"/>
      <c r="D366" s="78"/>
      <c r="E366" s="78"/>
      <c r="F366" s="78"/>
      <c r="G366" s="78"/>
      <c r="H366" s="78"/>
      <c r="I366" s="78"/>
      <c r="J366" s="78"/>
      <c r="K366" s="77"/>
      <c r="L366" s="77"/>
      <c r="M366" s="77"/>
      <c r="N366" s="88"/>
    </row>
    <row r="367" spans="2:14" ht="12.75" customHeight="1">
      <c r="B367" s="91"/>
      <c r="C367" s="129"/>
      <c r="D367" s="129"/>
      <c r="E367" s="129"/>
      <c r="F367" s="129"/>
      <c r="G367" s="343" t="s">
        <v>566</v>
      </c>
      <c r="H367" s="343"/>
      <c r="I367" s="343"/>
      <c r="J367" s="343"/>
      <c r="K367" s="77"/>
      <c r="L367" s="77"/>
      <c r="M367" s="77"/>
      <c r="N367" s="88"/>
    </row>
    <row r="368" spans="2:14" ht="12.75" customHeight="1">
      <c r="B368" s="91"/>
      <c r="C368" s="94"/>
      <c r="D368" s="78"/>
      <c r="E368" s="78"/>
      <c r="F368" s="78"/>
      <c r="G368" s="78"/>
      <c r="H368" s="78"/>
      <c r="I368" s="90"/>
      <c r="J368" s="90"/>
      <c r="K368" s="77"/>
      <c r="L368" s="77"/>
      <c r="M368" s="77"/>
      <c r="N368" s="88"/>
    </row>
    <row r="369" spans="2:14" ht="12.75" customHeight="1">
      <c r="B369" s="91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88"/>
    </row>
    <row r="370" spans="2:14" ht="12.75" customHeight="1">
      <c r="B370" s="91"/>
      <c r="C370" s="94"/>
      <c r="D370" s="78"/>
      <c r="E370" s="78"/>
      <c r="F370" s="78"/>
      <c r="G370" s="78"/>
      <c r="H370" s="78"/>
      <c r="I370" s="78"/>
      <c r="J370" s="78"/>
      <c r="K370" s="78"/>
      <c r="L370" s="90"/>
      <c r="M370" s="90"/>
      <c r="N370" s="88"/>
    </row>
    <row r="371" spans="2:14" ht="12.75" customHeight="1">
      <c r="B371" s="91"/>
      <c r="C371" s="94"/>
      <c r="D371" s="78"/>
      <c r="E371" s="78"/>
      <c r="F371" s="78"/>
      <c r="G371" s="78"/>
      <c r="H371" s="78"/>
      <c r="I371" s="78"/>
      <c r="J371" s="78"/>
      <c r="K371" s="78"/>
      <c r="L371" s="90"/>
      <c r="M371" s="90"/>
      <c r="N371" s="88"/>
    </row>
    <row r="372" spans="2:14" ht="12.75" customHeight="1">
      <c r="B372" s="91"/>
      <c r="C372" s="94"/>
      <c r="D372" s="78"/>
      <c r="E372" s="78"/>
      <c r="F372" s="78"/>
      <c r="G372" s="78"/>
      <c r="H372" s="78"/>
      <c r="I372" s="78"/>
      <c r="J372" s="78"/>
      <c r="K372" s="78"/>
      <c r="L372" s="90"/>
      <c r="M372" s="90"/>
      <c r="N372" s="88"/>
    </row>
    <row r="373" spans="2:14" ht="12.75" customHeight="1">
      <c r="B373" s="91"/>
      <c r="C373" s="94"/>
      <c r="D373" s="78"/>
      <c r="E373" s="78"/>
      <c r="F373" s="78"/>
      <c r="G373" s="78"/>
      <c r="H373" s="78"/>
      <c r="I373" s="78"/>
      <c r="J373" s="78"/>
      <c r="K373" s="78"/>
      <c r="L373" s="90"/>
      <c r="M373" s="90"/>
      <c r="N373" s="88"/>
    </row>
    <row r="374" spans="2:14" ht="12.75" customHeight="1">
      <c r="B374" s="91"/>
      <c r="C374" s="94"/>
      <c r="D374" s="78"/>
      <c r="E374" s="78"/>
      <c r="F374" s="78"/>
      <c r="G374" s="78"/>
      <c r="H374" s="78"/>
      <c r="I374" s="78"/>
      <c r="J374" s="78"/>
      <c r="K374" s="78"/>
      <c r="L374" s="90"/>
      <c r="M374" s="90"/>
      <c r="N374" s="88"/>
    </row>
    <row r="375" spans="2:14" ht="12.75" customHeight="1">
      <c r="B375" s="91"/>
      <c r="C375" s="94"/>
      <c r="D375" s="78"/>
      <c r="E375" s="78"/>
      <c r="F375" s="78"/>
      <c r="G375" s="78"/>
      <c r="H375" s="78"/>
      <c r="I375" s="78"/>
      <c r="J375" s="78"/>
      <c r="K375" s="78"/>
      <c r="L375" s="90"/>
      <c r="M375" s="90"/>
      <c r="N375" s="88"/>
    </row>
    <row r="376" spans="2:14" ht="12.75" customHeight="1">
      <c r="B376" s="144"/>
      <c r="C376" s="145"/>
      <c r="D376" s="79"/>
      <c r="E376" s="79"/>
      <c r="F376" s="79"/>
      <c r="G376" s="79"/>
      <c r="H376" s="79"/>
      <c r="I376" s="79"/>
      <c r="J376" s="79"/>
      <c r="K376" s="79"/>
      <c r="L376" s="80"/>
      <c r="M376" s="80"/>
      <c r="N376" s="146"/>
    </row>
  </sheetData>
  <mergeCells count="28">
    <mergeCell ref="G365:J365"/>
    <mergeCell ref="G367:J367"/>
    <mergeCell ref="F340:M340"/>
    <mergeCell ref="D358:E358"/>
    <mergeCell ref="F72:J72"/>
    <mergeCell ref="F73:J73"/>
    <mergeCell ref="F74:J74"/>
    <mergeCell ref="F75:L75"/>
    <mergeCell ref="E168:E169"/>
    <mergeCell ref="F168:F169"/>
    <mergeCell ref="G168:I168"/>
    <mergeCell ref="J168:L168"/>
    <mergeCell ref="F71:J71"/>
    <mergeCell ref="B3:N3"/>
    <mergeCell ref="D58:E58"/>
    <mergeCell ref="E62:E63"/>
    <mergeCell ref="F62:G63"/>
    <mergeCell ref="H62:H63"/>
    <mergeCell ref="F67:L67"/>
    <mergeCell ref="I62:J63"/>
    <mergeCell ref="I65:J65"/>
    <mergeCell ref="F66:G66"/>
    <mergeCell ref="I66:J66"/>
    <mergeCell ref="E69:E70"/>
    <mergeCell ref="F69:J70"/>
    <mergeCell ref="F64:G64"/>
    <mergeCell ref="I64:J64"/>
    <mergeCell ref="F65:G65"/>
  </mergeCells>
  <pageMargins left="0.3" right="0.1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Kop.</vt:lpstr>
      <vt:lpstr>1-Pasqyra e Pozicioni Financiar</vt:lpstr>
      <vt:lpstr>2.1-Pasqyra e Perform. (natyra)</vt:lpstr>
      <vt:lpstr>3.1-CashFlow (indirekt)</vt:lpstr>
      <vt:lpstr>4-Pasq. e Levizjeve ne Kapital</vt:lpstr>
      <vt:lpstr>shenimet shpjeguese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ARBER KETA</cp:lastModifiedBy>
  <cp:lastPrinted>2023-04-24T18:06:49Z</cp:lastPrinted>
  <dcterms:created xsi:type="dcterms:W3CDTF">2012-01-19T09:31:29Z</dcterms:created>
  <dcterms:modified xsi:type="dcterms:W3CDTF">2023-07-31T18:19:07Z</dcterms:modified>
</cp:coreProperties>
</file>