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000" windowHeight="9135" activeTab="2"/>
  </bookViews>
  <sheets>
    <sheet name="Kop." sheetId="4" r:id="rId1"/>
    <sheet name="PPF" sheetId="6" r:id="rId2"/>
    <sheet name="PASH" sheetId="7" r:id="rId3"/>
    <sheet name="PAGJ" sheetId="8" r:id="rId4"/>
    <sheet name="PFMM" sheetId="11" r:id="rId5"/>
    <sheet name="PNKN" sheetId="10" r:id="rId6"/>
    <sheet name="SHSH" sheetId="22" r:id="rId7"/>
  </sheets>
  <externalReferences>
    <externalReference r:id="rId8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</workbook>
</file>

<file path=xl/calcChain.xml><?xml version="1.0" encoding="utf-8"?>
<calcChain xmlns="http://schemas.openxmlformats.org/spreadsheetml/2006/main">
  <c r="K30" i="22" l="1"/>
  <c r="L21" i="22"/>
  <c r="J25" i="10"/>
  <c r="I25" i="10"/>
  <c r="I19" i="10"/>
  <c r="J19" i="10" s="1"/>
  <c r="J17" i="10"/>
  <c r="I17" i="10"/>
  <c r="J27" i="10"/>
  <c r="C17" i="11"/>
  <c r="C18" i="11"/>
  <c r="C28" i="11"/>
  <c r="C19" i="11"/>
  <c r="C42" i="11" s="1"/>
  <c r="C6" i="11"/>
  <c r="C4" i="8"/>
  <c r="C10" i="6"/>
  <c r="C22" i="6"/>
  <c r="C5" i="6" s="1"/>
  <c r="C41" i="6"/>
  <c r="C62" i="6"/>
  <c r="C66" i="6"/>
  <c r="C81" i="6" s="1"/>
  <c r="C46" i="6" s="1"/>
  <c r="C47" i="6"/>
  <c r="C77" i="6"/>
  <c r="C68" i="6"/>
  <c r="C79" i="6" s="1"/>
  <c r="C6" i="6"/>
  <c r="C16" i="7"/>
  <c r="C37" i="7"/>
  <c r="C40" i="7" s="1"/>
  <c r="C39" i="7" s="1"/>
  <c r="C24" i="6"/>
  <c r="C27" i="6"/>
  <c r="C30" i="6"/>
  <c r="C43" i="6" l="1"/>
  <c r="C44" i="7"/>
  <c r="J16" i="10"/>
  <c r="B30" i="6"/>
  <c r="B40" i="11"/>
  <c r="B28" i="11"/>
  <c r="B22" i="7"/>
  <c r="L14" i="22"/>
  <c r="L16" i="22" s="1"/>
  <c r="B8" i="6" s="1"/>
  <c r="K48" i="22"/>
  <c r="K40" i="22"/>
  <c r="K27" i="22"/>
  <c r="L22" i="22"/>
  <c r="B47" i="6" l="1"/>
  <c r="B34" i="6"/>
  <c r="B27" i="6"/>
  <c r="B10" i="6"/>
  <c r="B6" i="6"/>
  <c r="C43" i="11" s="1"/>
  <c r="C45" i="11" s="1"/>
  <c r="B22" i="6" l="1"/>
  <c r="B24" i="6"/>
  <c r="B41" i="6" s="1"/>
  <c r="B62" i="6"/>
  <c r="B66" i="6" s="1"/>
  <c r="B43" i="6" l="1"/>
  <c r="B5" i="6"/>
  <c r="B16" i="7" l="1"/>
  <c r="B37" i="7" s="1"/>
  <c r="B40" i="7" l="1"/>
  <c r="B39" i="7" s="1"/>
  <c r="K34" i="22" s="1"/>
  <c r="B13" i="8"/>
  <c r="B44" i="7" l="1"/>
  <c r="I8" i="10" l="1"/>
  <c r="J8" i="10" s="1"/>
  <c r="B4" i="8"/>
  <c r="B77" i="6"/>
  <c r="B68" i="6" s="1"/>
  <c r="B79" i="6" s="1"/>
  <c r="B81" i="6" s="1"/>
  <c r="B46" i="6" s="1"/>
  <c r="B6" i="11"/>
  <c r="B19" i="11" s="1"/>
  <c r="B42" i="11" s="1"/>
  <c r="B45" i="11" s="1"/>
</calcChain>
</file>

<file path=xl/sharedStrings.xml><?xml version="1.0" encoding="utf-8"?>
<sst xmlns="http://schemas.openxmlformats.org/spreadsheetml/2006/main" count="285" uniqueCount="244">
  <si>
    <t>Emertimi dhe Forma ligjore</t>
  </si>
  <si>
    <t>NIPT -i</t>
  </si>
  <si>
    <t>Adresa e Selise</t>
  </si>
  <si>
    <t xml:space="preserve">             Tiranë</t>
  </si>
  <si>
    <t>Data e krijimit</t>
  </si>
  <si>
    <t>Nr. i  Regjistrit  Tregetar</t>
  </si>
  <si>
    <t>Veprimtaria  Kryesore</t>
  </si>
  <si>
    <t>P A S Q Y R A T     F I N A N C I A R E</t>
  </si>
  <si>
    <t xml:space="preserve">(Ne zbarim te Standartit Kombetar te Kontabilitetit Nr.2 dhe </t>
  </si>
  <si>
    <t>Ligjit Nr. 9228 Date 29.04.2004 Per Kontabilitetin dhe Pasqyrat Financiare)</t>
  </si>
  <si>
    <t>Pasqyra Financiare jane individuale</t>
  </si>
  <si>
    <t>Individuale</t>
  </si>
  <si>
    <t>Pasqyra Financiare jane te konsoliduara</t>
  </si>
  <si>
    <t>Pasqyra Financiare jane te shprehura ne</t>
  </si>
  <si>
    <t>lekë</t>
  </si>
  <si>
    <t>Pasqyra Financiare jane te rumbullakosura ne</t>
  </si>
  <si>
    <t>të plota</t>
  </si>
  <si>
    <t xml:space="preserve">  Periudha  Kontabel e Pasqyrave Financiare</t>
  </si>
  <si>
    <t>Nga</t>
  </si>
  <si>
    <t>Deri</t>
  </si>
  <si>
    <t xml:space="preserve">  Data  e  mbylljes se Pasqyrave Financiare</t>
  </si>
  <si>
    <r>
      <rPr>
        <b/>
        <sz val="12"/>
        <rFont val="Calibri"/>
        <family val="2"/>
      </rPr>
      <t>TOTALI I DETYRIMEVE DHE KAPITALIT</t>
    </r>
  </si>
  <si>
    <r>
      <rPr>
        <b/>
        <sz val="12"/>
        <rFont val="Calibri"/>
        <family val="2"/>
      </rPr>
      <t>Totali i Kapitalit</t>
    </r>
  </si>
  <si>
    <r>
      <rPr>
        <b/>
        <sz val="12"/>
        <rFont val="Calibri"/>
        <family val="2"/>
      </rPr>
      <t>Fitim / Humbja e Vitit</t>
    </r>
  </si>
  <si>
    <r>
      <rPr>
        <b/>
        <sz val="12"/>
        <rFont val="Calibri"/>
        <family val="2"/>
      </rPr>
      <t>Fitimi i pashpërndarë</t>
    </r>
  </si>
  <si>
    <r>
      <rPr>
        <i/>
        <sz val="12"/>
        <rFont val="Calibri"/>
        <family val="2"/>
      </rPr>
      <t>3. Rezerva të tjera</t>
    </r>
  </si>
  <si>
    <r>
      <rPr>
        <i/>
        <sz val="12"/>
        <rFont val="Calibri"/>
        <family val="2"/>
      </rPr>
      <t>2. Rezerva statutore</t>
    </r>
  </si>
  <si>
    <r>
      <rPr>
        <i/>
        <sz val="12"/>
        <rFont val="Calibri"/>
        <family val="2"/>
      </rPr>
      <t>1. Rezerva ligjore</t>
    </r>
  </si>
  <si>
    <r>
      <rPr>
        <b/>
        <sz val="12"/>
        <rFont val="Calibri"/>
        <family val="2"/>
      </rPr>
      <t>Rezerva të tjera</t>
    </r>
  </si>
  <si>
    <r>
      <rPr>
        <b/>
        <sz val="12"/>
        <rFont val="Calibri"/>
        <family val="2"/>
      </rPr>
      <t>Rezerva rivlerësimi</t>
    </r>
  </si>
  <si>
    <r>
      <rPr>
        <b/>
        <sz val="12"/>
        <rFont val="Calibri"/>
        <family val="2"/>
      </rPr>
      <t>Primi i lidhur me kapitalin</t>
    </r>
  </si>
  <si>
    <r>
      <rPr>
        <b/>
        <sz val="12"/>
        <rFont val="Calibri"/>
        <family val="2"/>
      </rPr>
      <t>Kapitali i Nënshkruar</t>
    </r>
  </si>
  <si>
    <r>
      <rPr>
        <b/>
        <sz val="12"/>
        <rFont val="Calibri"/>
        <family val="2"/>
      </rPr>
      <t>Kapitali dhe Rezervat</t>
    </r>
  </si>
  <si>
    <r>
      <rPr>
        <b/>
        <sz val="12"/>
        <rFont val="Calibri"/>
        <family val="2"/>
      </rPr>
      <t>Detyrime totale</t>
    </r>
  </si>
  <si>
    <r>
      <rPr>
        <b/>
        <sz val="12"/>
        <rFont val="Calibri"/>
        <family val="2"/>
      </rPr>
      <t>Totali i Detyrimeve afatgjata</t>
    </r>
  </si>
  <si>
    <r>
      <rPr>
        <b/>
        <sz val="12"/>
        <rFont val="Calibri"/>
        <family val="2"/>
      </rPr>
      <t>Të ardhura të shtyra</t>
    </r>
  </si>
  <si>
    <r>
      <rPr>
        <b/>
        <sz val="12"/>
        <rFont val="Calibri"/>
        <family val="2"/>
      </rPr>
      <t>Të pagueshme për shpenzime të konstatuara</t>
    </r>
  </si>
  <si>
    <r>
      <rPr>
        <i/>
        <sz val="12"/>
        <rFont val="Calibri"/>
        <family val="2"/>
      </rPr>
      <t>7. Të pagueshme ndaj njësive ekonomike ku ka interesa pjesëmarrëse</t>
    </r>
  </si>
  <si>
    <r>
      <rPr>
        <i/>
        <sz val="12"/>
        <rFont val="Calibri"/>
        <family val="2"/>
      </rPr>
      <t>6. Të pagueshme ndaj njësive ekonomike brenda grupit</t>
    </r>
  </si>
  <si>
    <r>
      <rPr>
        <i/>
        <sz val="12"/>
        <rFont val="Calibri"/>
        <family val="2"/>
      </rPr>
      <t>5. Dëftesa të pagueshme</t>
    </r>
  </si>
  <si>
    <r>
      <rPr>
        <i/>
        <sz val="12"/>
        <rFont val="Calibri"/>
        <family val="2"/>
      </rPr>
      <t>4. Të pagueshme për aktivitetin e shfrytëzimit</t>
    </r>
  </si>
  <si>
    <r>
      <rPr>
        <i/>
        <sz val="12"/>
        <rFont val="Calibri"/>
        <family val="2"/>
      </rPr>
      <t>2. Detyrime ndaj institucioneve të kredisë</t>
    </r>
  </si>
  <si>
    <r>
      <rPr>
        <i/>
        <sz val="12"/>
        <rFont val="Calibri"/>
        <family val="2"/>
      </rPr>
      <t>1. Titujt e huamarrjes</t>
    </r>
  </si>
  <si>
    <r>
      <rPr>
        <b/>
        <sz val="12"/>
        <rFont val="Calibri"/>
        <family val="2"/>
      </rPr>
      <t>Totali i Detyrimeve afatshkurtra</t>
    </r>
  </si>
  <si>
    <r>
      <rPr>
        <b/>
        <sz val="12"/>
        <rFont val="Calibri"/>
        <family val="2"/>
      </rPr>
      <t>Provizione</t>
    </r>
  </si>
  <si>
    <r>
      <rPr>
        <i/>
        <sz val="12"/>
        <rFont val="Calibri"/>
        <family val="2"/>
      </rPr>
      <t>9.Të pagueshme për detyrimet tatimore</t>
    </r>
  </si>
  <si>
    <r>
      <rPr>
        <i/>
        <sz val="12"/>
        <rFont val="Calibri"/>
        <family val="2"/>
      </rPr>
      <t>8. Të pagueshme ndaj punonjësve dhe sigurimeve shoqërore/shëndetsore</t>
    </r>
  </si>
  <si>
    <r>
      <rPr>
        <b/>
        <sz val="12"/>
        <rFont val="Calibri"/>
        <family val="2"/>
      </rPr>
      <t>Detyrime afatshkurtra:</t>
    </r>
  </si>
  <si>
    <r>
      <rPr>
        <b/>
        <sz val="12"/>
        <rFont val="Calibri"/>
        <family val="2"/>
      </rPr>
      <t>DETYRIME DHE KAPITALI</t>
    </r>
  </si>
  <si>
    <r>
      <rPr>
        <b/>
        <sz val="12"/>
        <rFont val="Calibri"/>
        <family val="2"/>
      </rPr>
      <t>AKTIVE TOTALE</t>
    </r>
  </si>
  <si>
    <r>
      <rPr>
        <b/>
        <sz val="12"/>
        <rFont val="Calibri"/>
        <family val="2"/>
      </rPr>
      <t>Aktive totale afatgjata</t>
    </r>
  </si>
  <si>
    <r>
      <rPr>
        <b/>
        <sz val="12"/>
        <rFont val="Calibri"/>
        <family val="2"/>
      </rPr>
      <t>Aktive tatimore të shtyra</t>
    </r>
  </si>
  <si>
    <r>
      <rPr>
        <i/>
        <sz val="12"/>
        <rFont val="Calibri"/>
        <family val="2"/>
      </rPr>
      <t>3. Parapagime për AAJM</t>
    </r>
  </si>
  <si>
    <r>
      <rPr>
        <i/>
        <sz val="12"/>
        <rFont val="Calibri"/>
        <family val="2"/>
      </rPr>
      <t>2. Emri i Mirë</t>
    </r>
  </si>
  <si>
    <r>
      <rPr>
        <i/>
        <sz val="12"/>
        <rFont val="Calibri"/>
        <family val="2"/>
      </rPr>
      <t>1. Koncesione, patenta, liçenca, marka tregtare, të drejta dhe aktive të ngjashme</t>
    </r>
  </si>
  <si>
    <r>
      <rPr>
        <b/>
        <sz val="12"/>
        <rFont val="Calibri"/>
        <family val="2"/>
      </rPr>
      <t>Aktive jo materiale:</t>
    </r>
  </si>
  <si>
    <r>
      <rPr>
        <i/>
        <sz val="12"/>
        <rFont val="Calibri"/>
        <family val="2"/>
      </rPr>
      <t>4. Parapagime për aktive materiale dhe në proces</t>
    </r>
  </si>
  <si>
    <r>
      <rPr>
        <i/>
        <sz val="12"/>
        <rFont val="Calibri"/>
        <family val="2"/>
      </rPr>
      <t>3. Të tjera Instalime dhe pajisje</t>
    </r>
  </si>
  <si>
    <r>
      <rPr>
        <i/>
        <sz val="12"/>
        <rFont val="Calibri"/>
        <family val="2"/>
      </rPr>
      <t>2. Impiante dhe makineri</t>
    </r>
  </si>
  <si>
    <r>
      <rPr>
        <i/>
        <sz val="12"/>
        <rFont val="Calibri"/>
        <family val="2"/>
      </rPr>
      <t>1. Toka dhe ndërtesa</t>
    </r>
  </si>
  <si>
    <r>
      <rPr>
        <b/>
        <sz val="12"/>
        <rFont val="Calibri"/>
        <family val="2"/>
      </rPr>
      <t>Aktivet materiale:</t>
    </r>
  </si>
  <si>
    <r>
      <rPr>
        <b/>
        <sz val="12"/>
        <rFont val="Calibri"/>
        <family val="2"/>
      </rPr>
      <t>Aktive afatgjata</t>
    </r>
  </si>
  <si>
    <r>
      <rPr>
        <b/>
        <sz val="12"/>
        <rFont val="Calibri"/>
        <family val="2"/>
      </rPr>
      <t>Aktive totale afatshkurtra</t>
    </r>
  </si>
  <si>
    <r>
      <rPr>
        <b/>
        <sz val="12"/>
        <rFont val="Calibri"/>
        <family val="2"/>
      </rPr>
      <t>Të arkëtueshme nga të ardhurat e konstatuara</t>
    </r>
  </si>
  <si>
    <r>
      <rPr>
        <b/>
        <sz val="12"/>
        <rFont val="Calibri"/>
        <family val="2"/>
      </rPr>
      <t>Shpenzime të shtyra</t>
    </r>
  </si>
  <si>
    <r>
      <rPr>
        <i/>
        <sz val="12"/>
        <rFont val="Calibri"/>
        <family val="2"/>
      </rPr>
      <t>5. Kapital i nënshkruar i papaguar</t>
    </r>
  </si>
  <si>
    <r>
      <rPr>
        <i/>
        <sz val="12"/>
        <rFont val="Calibri"/>
        <family val="2"/>
      </rPr>
      <t>4. Të tjera</t>
    </r>
  </si>
  <si>
    <r>
      <rPr>
        <i/>
        <sz val="12"/>
        <rFont val="Calibri"/>
        <family val="2"/>
      </rPr>
      <t>3. Nga njësitë ekonomike ku ka interesa pjesëmarrëse</t>
    </r>
  </si>
  <si>
    <r>
      <rPr>
        <i/>
        <sz val="12"/>
        <rFont val="Calibri"/>
        <family val="2"/>
      </rPr>
      <t>2. Nga njësitë ekonomike brenda grupit</t>
    </r>
  </si>
  <si>
    <r>
      <rPr>
        <i/>
        <sz val="12"/>
        <rFont val="Calibri"/>
        <family val="2"/>
      </rPr>
      <t>1. Nga aktiviteti i shfrytëzimit</t>
    </r>
  </si>
  <si>
    <r>
      <rPr>
        <b/>
        <sz val="12"/>
        <rFont val="Calibri"/>
        <family val="2"/>
      </rPr>
      <t>Të drejta të arkëtueshme :</t>
    </r>
  </si>
  <si>
    <r>
      <rPr>
        <b/>
        <sz val="12"/>
        <rFont val="Calibri"/>
        <family val="2"/>
      </rPr>
      <t>Mjetet monetare</t>
    </r>
  </si>
  <si>
    <r>
      <rPr>
        <b/>
        <sz val="12"/>
        <rFont val="Calibri"/>
        <family val="2"/>
      </rPr>
      <t>Aktivet afatshkurtra</t>
    </r>
  </si>
  <si>
    <r>
      <rPr>
        <b/>
        <sz val="12"/>
        <rFont val="Calibri"/>
        <family val="2"/>
      </rPr>
      <t>AKTIVET</t>
    </r>
  </si>
  <si>
    <r>
      <rPr>
        <b/>
        <sz val="14"/>
        <rFont val="Calibri"/>
        <family val="2"/>
      </rPr>
      <t>Pasqyra e Pozicionit Financiar (Bilanci)</t>
    </r>
  </si>
  <si>
    <r>
      <rPr>
        <b/>
        <sz val="14"/>
        <rFont val="Calibri"/>
        <family val="2"/>
      </rPr>
      <t>Pasqyra e Performancës</t>
    </r>
  </si>
  <si>
    <r>
      <rPr>
        <b/>
        <sz val="14"/>
        <rFont val="Calibri"/>
        <family val="2"/>
      </rPr>
      <t>(Pasqyra e të ardhurave dhe shpenzimeve)</t>
    </r>
  </si>
  <si>
    <t>Shpenzimet e shfrytëzimit të klasifikuara sipas Natyrës</t>
  </si>
  <si>
    <r>
      <rPr>
        <b/>
        <sz val="12"/>
        <rFont val="Calibri"/>
        <family val="2"/>
      </rPr>
      <t>Të ardhura nga aktiviteti i shfrytëzimit</t>
    </r>
  </si>
  <si>
    <r>
      <rPr>
        <b/>
        <sz val="12"/>
        <rFont val="Calibri"/>
        <family val="2"/>
      </rPr>
      <t>Ndryshimi në inventarin e produkteve të gatshme dhe prodhimit në proces</t>
    </r>
  </si>
  <si>
    <r>
      <rPr>
        <b/>
        <sz val="12"/>
        <rFont val="Calibri"/>
        <family val="2"/>
      </rPr>
      <t>Puna e kryer nga njësia ekonomike dhe e kapitalizuar</t>
    </r>
  </si>
  <si>
    <r>
      <rPr>
        <b/>
        <sz val="12"/>
        <rFont val="Calibri"/>
        <family val="2"/>
      </rPr>
      <t>Të ardhura të tjera të shfrytëzimit</t>
    </r>
  </si>
  <si>
    <r>
      <rPr>
        <b/>
        <sz val="12"/>
        <rFont val="Calibri"/>
        <family val="2"/>
      </rPr>
      <t>Lënda e parë dhe materiale të konsumueshme</t>
    </r>
  </si>
  <si>
    <r>
      <rPr>
        <i/>
        <sz val="12"/>
        <rFont val="Calibri"/>
        <family val="2"/>
      </rPr>
      <t>1. Lënda e parë dhe materiale të konsumueshme</t>
    </r>
  </si>
  <si>
    <r>
      <rPr>
        <sz val="12"/>
        <rFont val="Calibri"/>
        <family val="2"/>
      </rPr>
      <t xml:space="preserve">2. </t>
    </r>
    <r>
      <rPr>
        <i/>
        <sz val="12"/>
        <rFont val="Calibri"/>
        <family val="2"/>
      </rPr>
      <t>Të tjera shpenzime</t>
    </r>
  </si>
  <si>
    <r>
      <rPr>
        <b/>
        <sz val="12"/>
        <rFont val="Calibri"/>
        <family val="2"/>
      </rPr>
      <t>Shpenzime të personelit</t>
    </r>
  </si>
  <si>
    <r>
      <rPr>
        <i/>
        <sz val="12"/>
        <rFont val="Calibri"/>
        <family val="2"/>
      </rPr>
      <t>1. Paga dhe shpërblime</t>
    </r>
  </si>
  <si>
    <r>
      <rPr>
        <i/>
        <sz val="12"/>
        <rFont val="Calibri"/>
        <family val="2"/>
      </rPr>
      <t xml:space="preserve">2. Shpenzime të sigurimeve shoqërore/shëndetsore (paraqitur veçmas nga shpenzimet
</t>
    </r>
    <r>
      <rPr>
        <i/>
        <sz val="12"/>
        <rFont val="Calibri"/>
        <family val="2"/>
      </rPr>
      <t>për pensionet)</t>
    </r>
  </si>
  <si>
    <r>
      <rPr>
        <b/>
        <sz val="12"/>
        <rFont val="Calibri"/>
        <family val="2"/>
      </rPr>
      <t>Zhvlerësimi i aktiveve afatgjata materiale</t>
    </r>
  </si>
  <si>
    <r>
      <rPr>
        <b/>
        <sz val="12"/>
        <rFont val="Calibri"/>
        <family val="2"/>
      </rPr>
      <t>Shpenzime konsumi dhe amortizimi</t>
    </r>
  </si>
  <si>
    <r>
      <rPr>
        <b/>
        <sz val="12"/>
        <rFont val="Calibri"/>
        <family val="2"/>
      </rPr>
      <t>Shpenzime të tjera shfrytëzimi</t>
    </r>
  </si>
  <si>
    <r>
      <rPr>
        <b/>
        <sz val="12"/>
        <rFont val="Calibri"/>
        <family val="2"/>
      </rPr>
      <t>Të ardhura të tjera</t>
    </r>
  </si>
  <si>
    <r>
      <rPr>
        <i/>
        <sz val="12"/>
        <rFont val="Calibri"/>
        <family val="2"/>
      </rPr>
      <t xml:space="preserve">1. Të ardhura nga njësitë ekonomike ku ka interesa pjesëmarrëse (paraqitur veçmas të
</t>
    </r>
    <r>
      <rPr>
        <i/>
        <sz val="12"/>
        <rFont val="Calibri"/>
        <family val="2"/>
      </rPr>
      <t>ardhurat  nga njësitë ekonomike brenda grupit)</t>
    </r>
  </si>
  <si>
    <r>
      <rPr>
        <i/>
        <sz val="12"/>
        <rFont val="Calibri"/>
        <family val="2"/>
      </rPr>
      <t xml:space="preserve">2. Të ardhura nga investimet dhe huatë e tjera pjesë e aktiveve afatgjata (paraqitur
</t>
    </r>
    <r>
      <rPr>
        <i/>
        <sz val="12"/>
        <rFont val="Calibri"/>
        <family val="2"/>
      </rPr>
      <t>veçmas të ardhurat nga njësitë ekonomike brenda grupit)</t>
    </r>
  </si>
  <si>
    <r>
      <rPr>
        <i/>
        <sz val="12"/>
        <rFont val="Calibri"/>
        <family val="2"/>
      </rPr>
      <t xml:space="preserve">3. Interesa të arkëtueshëm dhe të ardhura të tjera të ngjashme (paraqitur veçmas të
</t>
    </r>
    <r>
      <rPr>
        <i/>
        <sz val="12"/>
        <rFont val="Calibri"/>
        <family val="2"/>
      </rPr>
      <t>ardhurat nga njësitë ekonomike brenda grupit)</t>
    </r>
  </si>
  <si>
    <r>
      <rPr>
        <b/>
        <sz val="12"/>
        <rFont val="Calibri"/>
        <family val="2"/>
      </rPr>
      <t xml:space="preserve">Zhvlerësimi i aktiveve financiare dhe investimeve financiare të mbajtura si aktive
</t>
    </r>
    <r>
      <rPr>
        <b/>
        <sz val="12"/>
        <rFont val="Calibri"/>
        <family val="2"/>
      </rPr>
      <t>afatshkurtra</t>
    </r>
  </si>
  <si>
    <r>
      <rPr>
        <b/>
        <sz val="12"/>
        <rFont val="Calibri"/>
        <family val="2"/>
      </rPr>
      <t>Shpenzime financiare</t>
    </r>
  </si>
  <si>
    <r>
      <rPr>
        <i/>
        <sz val="12"/>
        <rFont val="Calibri"/>
        <family val="2"/>
      </rPr>
      <t xml:space="preserve">1. Shpenzime interesi dhe shpenzime të ngjashme (paraqitur veçmas shpenzimet për
</t>
    </r>
    <r>
      <rPr>
        <i/>
        <sz val="12"/>
        <rFont val="Calibri"/>
        <family val="2"/>
      </rPr>
      <t>t'u paguar tek njësitë ekonomike brenda grupit)</t>
    </r>
  </si>
  <si>
    <r>
      <rPr>
        <i/>
        <sz val="12"/>
        <rFont val="Calibri"/>
        <family val="2"/>
      </rPr>
      <t>2. Shpenzime t ë tjera financiare</t>
    </r>
  </si>
  <si>
    <r>
      <rPr>
        <b/>
        <sz val="12"/>
        <rFont val="Calibri"/>
        <family val="2"/>
      </rPr>
      <t>Pjesa e fitimit/humbjes nga pjesëmarrjet</t>
    </r>
  </si>
  <si>
    <r>
      <rPr>
        <b/>
        <sz val="12"/>
        <rFont val="Calibri"/>
        <family val="2"/>
      </rPr>
      <t>Fitimi/Humbja para tatimit</t>
    </r>
  </si>
  <si>
    <r>
      <rPr>
        <b/>
        <sz val="12"/>
        <rFont val="Calibri"/>
        <family val="2"/>
      </rPr>
      <t>Shpenzimi i tatimit mbi fitimin</t>
    </r>
  </si>
  <si>
    <r>
      <rPr>
        <i/>
        <sz val="12"/>
        <rFont val="Calibri"/>
        <family val="2"/>
      </rPr>
      <t>1. Shpenzimi aktual i tatimit mbi fitimin</t>
    </r>
  </si>
  <si>
    <r>
      <rPr>
        <i/>
        <sz val="12"/>
        <rFont val="Calibri"/>
        <family val="2"/>
      </rPr>
      <t>2. Shpenzimi i tatim fitimit të shtyrë</t>
    </r>
  </si>
  <si>
    <r>
      <rPr>
        <i/>
        <sz val="12"/>
        <rFont val="Calibri"/>
        <family val="2"/>
      </rPr>
      <t>3. Pjesa e tatim fitimit të pjesëmarrjeve</t>
    </r>
  </si>
  <si>
    <r>
      <rPr>
        <b/>
        <sz val="12"/>
        <rFont val="Calibri"/>
        <family val="2"/>
      </rPr>
      <t>Fitimi/Humbja e vitit</t>
    </r>
  </si>
  <si>
    <r>
      <rPr>
        <b/>
        <sz val="12"/>
        <rFont val="Calibri"/>
        <family val="2"/>
      </rPr>
      <t>Fitimi/Humbja për:</t>
    </r>
  </si>
  <si>
    <r>
      <rPr>
        <i/>
        <sz val="12"/>
        <rFont val="Calibri"/>
        <family val="2"/>
      </rPr>
      <t>Pronarët e njësisë ekonomike mëmë</t>
    </r>
  </si>
  <si>
    <r>
      <rPr>
        <i/>
        <sz val="12"/>
        <rFont val="Calibri"/>
        <family val="2"/>
      </rPr>
      <t>Interesat jo-kontrolluese</t>
    </r>
  </si>
  <si>
    <r>
      <rPr>
        <b/>
        <sz val="14"/>
        <rFont val="Calibri"/>
        <family val="2"/>
      </rPr>
      <t>Pasqyra e të Ardhurave Gjithëpërfshirëse</t>
    </r>
  </si>
  <si>
    <r>
      <rPr>
        <b/>
        <sz val="12"/>
        <rFont val="Calibri"/>
        <family val="2"/>
      </rPr>
      <t>Të ardhura të tjera gjithëpërfshirëse për vitin:</t>
    </r>
  </si>
  <si>
    <r>
      <rPr>
        <b/>
        <sz val="12"/>
        <rFont val="Calibri"/>
        <family val="2"/>
      </rPr>
      <t>Diferencat (+/-) nga përkthimi i monedhës në veprimtari të huaja</t>
    </r>
  </si>
  <si>
    <r>
      <rPr>
        <b/>
        <sz val="12"/>
        <rFont val="Calibri"/>
        <family val="2"/>
      </rPr>
      <t>Diferencat (+/-) nga rivlerësimi i aktiveve afatgjata materiale</t>
    </r>
  </si>
  <si>
    <r>
      <rPr>
        <b/>
        <sz val="12"/>
        <rFont val="Calibri"/>
        <family val="2"/>
      </rPr>
      <t>Diferencat (+/-) nga rivlerësimi i aktivet financiare të mbajtura për shitje</t>
    </r>
  </si>
  <si>
    <r>
      <rPr>
        <b/>
        <sz val="12"/>
        <rFont val="Calibri"/>
        <family val="2"/>
      </rPr>
      <t>Pjesa e të ardhurave gjithëpërfshirëse nga pjesëmarrjet</t>
    </r>
  </si>
  <si>
    <r>
      <rPr>
        <b/>
        <sz val="12"/>
        <rFont val="Calibri"/>
        <family val="2"/>
      </rPr>
      <t>Totali i të ardhurave të tjera gjithëpërfshirëse për vitin</t>
    </r>
  </si>
  <si>
    <r>
      <rPr>
        <b/>
        <sz val="12"/>
        <rFont val="Calibri"/>
        <family val="2"/>
      </rPr>
      <t>Totali i të ardhurave gjithëpërfshirëse për vitin</t>
    </r>
  </si>
  <si>
    <r>
      <rPr>
        <b/>
        <sz val="12"/>
        <rFont val="Calibri"/>
        <family val="2"/>
      </rPr>
      <t>Totali i të ardhurave/humbjeve gjithëpërfshirëse për:</t>
    </r>
  </si>
  <si>
    <r>
      <rPr>
        <sz val="12"/>
        <rFont val="Calibri"/>
        <family val="2"/>
      </rPr>
      <t>Pronarët e njësisë ekonomike mëmë</t>
    </r>
  </si>
  <si>
    <r>
      <rPr>
        <sz val="12"/>
        <rFont val="Calibri"/>
        <family val="2"/>
      </rPr>
      <t>Interesat jo-kontrolluese</t>
    </r>
  </si>
  <si>
    <r>
      <rPr>
        <b/>
        <sz val="14"/>
        <rFont val="Calibri"/>
        <family val="2"/>
      </rPr>
      <t>Pasqyra e Fluksit të Mjeteve Monetare</t>
    </r>
  </si>
  <si>
    <r>
      <rPr>
        <sz val="12"/>
        <rFont val="Calibri"/>
        <family val="2"/>
      </rPr>
      <t>Interes i paguar</t>
    </r>
  </si>
  <si>
    <r>
      <rPr>
        <b/>
        <sz val="12"/>
        <rFont val="Calibri"/>
        <family val="2"/>
      </rPr>
      <t>Fluksi i Mjeteve Monetare nga/(përdorur në) aktivitetin e investimit</t>
    </r>
  </si>
  <si>
    <r>
      <rPr>
        <sz val="12"/>
        <rFont val="Calibri"/>
        <family val="2"/>
      </rPr>
      <t>Para neto të përdorura për blerjen e filialeve</t>
    </r>
  </si>
  <si>
    <r>
      <rPr>
        <sz val="12"/>
        <rFont val="Calibri"/>
        <family val="2"/>
      </rPr>
      <t>Para neto të arkëtuara nga shitja e filialeve</t>
    </r>
  </si>
  <si>
    <r>
      <rPr>
        <sz val="12"/>
        <rFont val="Calibri"/>
        <family val="2"/>
      </rPr>
      <t>Pagesa për blerjen e aktiveve afatgjata materiale</t>
    </r>
  </si>
  <si>
    <r>
      <rPr>
        <sz val="12"/>
        <rFont val="Calibri"/>
        <family val="2"/>
      </rPr>
      <t>Arkëtime nga shitja e aktiveve afatgjata materiale</t>
    </r>
  </si>
  <si>
    <r>
      <rPr>
        <sz val="12"/>
        <rFont val="Calibri"/>
        <family val="2"/>
      </rPr>
      <t>Pagesa për blerjen e investimeve të tjera</t>
    </r>
  </si>
  <si>
    <r>
      <rPr>
        <sz val="12"/>
        <rFont val="Calibri"/>
        <family val="2"/>
      </rPr>
      <t>Arkëtime nga shitja e investimeve të tjera</t>
    </r>
  </si>
  <si>
    <r>
      <rPr>
        <sz val="12"/>
        <rFont val="Calibri"/>
        <family val="2"/>
      </rPr>
      <t>Dividentë të arkëtuar</t>
    </r>
  </si>
  <si>
    <r>
      <rPr>
        <b/>
        <sz val="12"/>
        <rFont val="Calibri"/>
        <family val="2"/>
      </rPr>
      <t>Mjete monetare neto nga/(përdorur në) aktivitetin e investimit</t>
    </r>
  </si>
  <si>
    <r>
      <rPr>
        <b/>
        <sz val="12"/>
        <rFont val="Calibri"/>
        <family val="2"/>
      </rPr>
      <t>Fluksi i Mjeteve Monetare nga/(përdorur në) aktivitetin e financimit</t>
    </r>
  </si>
  <si>
    <r>
      <rPr>
        <sz val="12"/>
        <rFont val="Calibri"/>
        <family val="2"/>
      </rPr>
      <t>Arkëtime nga emetimi i kapitalit aksionar</t>
    </r>
  </si>
  <si>
    <r>
      <rPr>
        <sz val="12"/>
        <rFont val="Calibri"/>
        <family val="2"/>
      </rPr>
      <t>Arkëtime nga emetimi i aksioneve të përdorura si kolateral</t>
    </r>
  </si>
  <si>
    <r>
      <rPr>
        <sz val="12"/>
        <rFont val="Calibri"/>
        <family val="2"/>
      </rPr>
      <t>Hua të arkëtuara</t>
    </r>
  </si>
  <si>
    <r>
      <rPr>
        <sz val="12"/>
        <rFont val="Calibri"/>
        <family val="2"/>
      </rPr>
      <t>Pagesa e kostove të transaksionit që lidhen me kreditë dhe huatë</t>
    </r>
  </si>
  <si>
    <r>
      <rPr>
        <sz val="12"/>
        <rFont val="Calibri"/>
        <family val="2"/>
      </rPr>
      <t>Riblerje e aksioneve të veta</t>
    </r>
  </si>
  <si>
    <r>
      <rPr>
        <sz val="12"/>
        <rFont val="Calibri"/>
        <family val="2"/>
      </rPr>
      <t>Pagesa e aksioneve të përdorura si kolateral</t>
    </r>
  </si>
  <si>
    <r>
      <rPr>
        <sz val="12"/>
        <rFont val="Calibri"/>
        <family val="2"/>
      </rPr>
      <t>Pagesa e huave</t>
    </r>
  </si>
  <si>
    <r>
      <rPr>
        <sz val="12"/>
        <rFont val="Calibri"/>
        <family val="2"/>
      </rPr>
      <t>Pagesë e detyrimeve të qirasë financiare</t>
    </r>
  </si>
  <si>
    <r>
      <rPr>
        <sz val="12"/>
        <rFont val="Calibri"/>
        <family val="2"/>
      </rPr>
      <t>Dividendë të paguar</t>
    </r>
  </si>
  <si>
    <r>
      <rPr>
        <b/>
        <sz val="12"/>
        <rFont val="Calibri"/>
        <family val="2"/>
      </rPr>
      <t>Mjete monetare neto nga/(përdorur në) aktivitetin e financimit</t>
    </r>
  </si>
  <si>
    <r>
      <rPr>
        <b/>
        <sz val="12"/>
        <rFont val="Calibri"/>
        <family val="2"/>
      </rPr>
      <t>Rritje/(rënie) neto në mjete monetare dhe ekuivalentë të mjeteve monetare</t>
    </r>
  </si>
  <si>
    <r>
      <rPr>
        <b/>
        <sz val="12"/>
        <rFont val="Calibri"/>
        <family val="2"/>
      </rPr>
      <t>Mjete monetare dhe ekuivalentë të mjeteve monetare më 1 janar</t>
    </r>
  </si>
  <si>
    <r>
      <rPr>
        <sz val="12"/>
        <rFont val="Calibri"/>
        <family val="2"/>
      </rPr>
      <t>Efekti i luhatjeve të kursit të këmbimit të mjeteve monetare</t>
    </r>
  </si>
  <si>
    <r>
      <rPr>
        <b/>
        <sz val="12"/>
        <rFont val="Calibri"/>
        <family val="2"/>
      </rPr>
      <t>Mjete monetare dhe ekuivalentë të mjeteve monetare më 31 dhjetor</t>
    </r>
  </si>
  <si>
    <r>
      <rPr>
        <b/>
        <sz val="14"/>
        <rFont val="Calibri"/>
        <family val="2"/>
      </rPr>
      <t>Pasqyra e Ndryshimeve në Kapitalin Neto</t>
    </r>
  </si>
  <si>
    <r>
      <rPr>
        <b/>
        <sz val="12"/>
        <rFont val="Times New Roman"/>
        <family val="1"/>
      </rPr>
      <t>Kapitali i nënshkruar</t>
    </r>
  </si>
  <si>
    <r>
      <rPr>
        <b/>
        <sz val="12"/>
        <rFont val="Times New Roman"/>
        <family val="1"/>
      </rPr>
      <t>Primi i lidhur me kapitalin</t>
    </r>
  </si>
  <si>
    <r>
      <rPr>
        <b/>
        <sz val="12"/>
        <rFont val="Times New Roman"/>
        <family val="1"/>
      </rPr>
      <t>Rezerva Rivlerësimi</t>
    </r>
  </si>
  <si>
    <r>
      <rPr>
        <b/>
        <sz val="12"/>
        <rFont val="Times New Roman"/>
        <family val="1"/>
      </rPr>
      <t>Rezerva Ligjore</t>
    </r>
  </si>
  <si>
    <r>
      <rPr>
        <b/>
        <sz val="12"/>
        <rFont val="Times New Roman"/>
        <family val="1"/>
      </rPr>
      <t>Rezerva Statutore</t>
    </r>
  </si>
  <si>
    <r>
      <rPr>
        <b/>
        <sz val="12"/>
        <rFont val="Times New Roman"/>
        <family val="1"/>
      </rPr>
      <t>Rezerva të tjera</t>
    </r>
  </si>
  <si>
    <r>
      <rPr>
        <b/>
        <sz val="12"/>
        <rFont val="Times New Roman"/>
        <family val="1"/>
      </rPr>
      <t>Fitimet e Pashpërndara</t>
    </r>
  </si>
  <si>
    <r>
      <rPr>
        <b/>
        <sz val="12"/>
        <rFont val="Times New Roman"/>
        <family val="1"/>
      </rPr>
      <t>Fitim / Humbja e vitit</t>
    </r>
  </si>
  <si>
    <r>
      <rPr>
        <b/>
        <sz val="12"/>
        <rFont val="Times New Roman"/>
        <family val="1"/>
      </rPr>
      <t>Totali</t>
    </r>
  </si>
  <si>
    <r>
      <rPr>
        <b/>
        <sz val="12"/>
        <rFont val="Times New Roman"/>
        <family val="1"/>
      </rPr>
      <t>Interesa Jo-Kontrollues</t>
    </r>
  </si>
  <si>
    <r>
      <rPr>
        <b/>
        <sz val="12"/>
        <rFont val="Times New Roman"/>
        <family val="1"/>
      </rPr>
      <t>Të ardhura totale gjithëpërfshirëse për vitin:</t>
    </r>
  </si>
  <si>
    <r>
      <rPr>
        <sz val="12"/>
        <rFont val="Times New Roman"/>
        <family val="1"/>
      </rPr>
      <t>Fitimi / Humbja e vitit</t>
    </r>
  </si>
  <si>
    <r>
      <rPr>
        <b/>
        <sz val="12"/>
        <rFont val="Times New Roman"/>
        <family val="1"/>
      </rPr>
      <t>Të ardhura të tjera gjithëpërfshirëse:</t>
    </r>
  </si>
  <si>
    <r>
      <rPr>
        <b/>
        <sz val="12"/>
        <rFont val="Times New Roman"/>
        <family val="1"/>
      </rPr>
      <t>Totali i të ardhura gjithëpërfshirëse për vitin:</t>
    </r>
  </si>
  <si>
    <r>
      <rPr>
        <b/>
        <sz val="12"/>
        <rFont val="Times New Roman"/>
        <family val="1"/>
      </rPr>
      <t>Transaksionet me pronarët e njësisë ekonomike të njohura direkt në kapital:</t>
    </r>
  </si>
  <si>
    <r>
      <rPr>
        <sz val="12"/>
        <rFont val="Times New Roman"/>
        <family val="1"/>
      </rPr>
      <t>Emetimi i kapitalit të nënshkruar</t>
    </r>
  </si>
  <si>
    <r>
      <rPr>
        <sz val="12"/>
        <rFont val="Times New Roman"/>
        <family val="1"/>
      </rPr>
      <t>Dividendë të paguar</t>
    </r>
  </si>
  <si>
    <r>
      <rPr>
        <b/>
        <sz val="12"/>
        <rFont val="Times New Roman"/>
        <family val="1"/>
      </rPr>
      <t>Totali i transaksioneve me pronarët e njësisë ekonomike</t>
    </r>
  </si>
  <si>
    <r>
      <rPr>
        <b/>
        <sz val="12"/>
        <rFont val="Times New Roman"/>
        <family val="1"/>
      </rPr>
      <t>Mjete monetare neto nga/(përdorur në) aktivitetin e shfrytëzimit</t>
    </r>
  </si>
  <si>
    <r>
      <rPr>
        <sz val="12"/>
        <rFont val="Times New Roman"/>
        <family val="1"/>
      </rPr>
      <t>Rritje/(rënie) në detyrime për punonjësit</t>
    </r>
  </si>
  <si>
    <r>
      <rPr>
        <sz val="12"/>
        <rFont val="Times New Roman"/>
        <family val="1"/>
      </rPr>
      <t>Rritje/(rënie) në detyrimet e pagueshme</t>
    </r>
  </si>
  <si>
    <r>
      <rPr>
        <sz val="12"/>
        <rFont val="Times New Roman"/>
        <family val="1"/>
      </rPr>
      <t>Rënie/(rritje) në inventarë</t>
    </r>
  </si>
  <si>
    <r>
      <rPr>
        <sz val="12"/>
        <rFont val="Times New Roman"/>
        <family val="1"/>
      </rPr>
      <t>Rënie/(rritje) në të drejtat e arkëtueshme dhe të tjera</t>
    </r>
  </si>
  <si>
    <r>
      <rPr>
        <sz val="12"/>
        <rFont val="Times New Roman"/>
        <family val="1"/>
      </rPr>
      <t>Ndryshimet në aktivet dhe detyrimet e shfrytëzimit:</t>
    </r>
  </si>
  <si>
    <r>
      <rPr>
        <sz val="12"/>
        <rFont val="Times New Roman"/>
        <family val="1"/>
      </rPr>
      <t>Fitim nga shitja e aktiveve afatgjata materiale</t>
    </r>
  </si>
  <si>
    <r>
      <rPr>
        <sz val="12"/>
        <rFont val="Times New Roman"/>
        <family val="1"/>
      </rPr>
      <t>Fluksi i mjeteve monetare i përfshirë në aktivitetet investuese:</t>
    </r>
  </si>
  <si>
    <r>
      <rPr>
        <sz val="12"/>
        <rFont val="Times New Roman"/>
        <family val="1"/>
      </rPr>
      <t>Zhvlerësimi i aktiveve afatgjata materiale</t>
    </r>
  </si>
  <si>
    <r>
      <rPr>
        <sz val="12"/>
        <rFont val="Times New Roman"/>
        <family val="1"/>
      </rPr>
      <t>Shpenzime konsumi dhe amortizimi</t>
    </r>
  </si>
  <si>
    <r>
      <rPr>
        <sz val="12"/>
        <rFont val="Times New Roman"/>
        <family val="1"/>
      </rPr>
      <t>Shpenzimet për tatimin mbi fitimin jomonetar</t>
    </r>
  </si>
  <si>
    <r>
      <rPr>
        <sz val="12"/>
        <rFont val="Times New Roman"/>
        <family val="1"/>
      </rPr>
      <t>Shpenzimet financiare jomonetare</t>
    </r>
  </si>
  <si>
    <r>
      <rPr>
        <sz val="12"/>
        <rFont val="Times New Roman"/>
        <family val="1"/>
      </rPr>
      <t>Rregullimet për shpenzimet jomonetare:</t>
    </r>
  </si>
  <si>
    <r>
      <rPr>
        <sz val="12"/>
        <rFont val="Times New Roman"/>
        <family val="1"/>
      </rPr>
      <t>Fitim / Humbja e vitit</t>
    </r>
  </si>
  <si>
    <r>
      <rPr>
        <b/>
        <sz val="12"/>
        <rFont val="Times New Roman"/>
        <family val="1"/>
      </rPr>
      <t>Fluksi i Mjeteve Monetare nga/(përdorur në) aktivitetin e shfrytëzimit</t>
    </r>
  </si>
  <si>
    <r>
      <rPr>
        <i/>
        <sz val="14"/>
        <rFont val="Calibri"/>
        <family val="2"/>
      </rPr>
      <t>(metoda indirekte)</t>
    </r>
  </si>
  <si>
    <t>S H E N I M E T   S P J E G U E S E</t>
  </si>
  <si>
    <t>Shënimet që shpjegojnë zërat e ndryshëm të pasqyrave financiare</t>
  </si>
  <si>
    <t>1.a</t>
  </si>
  <si>
    <t>Aktivet  monetare</t>
  </si>
  <si>
    <t>Banka</t>
  </si>
  <si>
    <t>Nr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</si>
  <si>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</si>
  <si>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</si>
  <si>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</si>
  <si>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</si>
  <si>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</si>
  <si>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</si>
  <si>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</si>
  <si>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</si>
  <si>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Banka Kombetare Tregtare</t>
  </si>
  <si>
    <t>euro</t>
  </si>
  <si>
    <t>Totali</t>
  </si>
  <si>
    <t>Arka</t>
  </si>
  <si>
    <t>E M E R T I M I</t>
  </si>
  <si>
    <t>Arka ne Leke</t>
  </si>
  <si>
    <t>3.b</t>
  </si>
  <si>
    <t>Debitore Kreditore te tjere</t>
  </si>
  <si>
    <t>Leke</t>
  </si>
  <si>
    <t>Tatim mbi fitimin</t>
  </si>
  <si>
    <t>Tatimi i derdhur paradhenie</t>
  </si>
  <si>
    <t>Tatimi i vitit ushtrimor</t>
  </si>
  <si>
    <t>Tatimi i derdhur teper</t>
  </si>
  <si>
    <t>Tatim rimbursuar</t>
  </si>
  <si>
    <t>Tatim derdhur tepër nga viti kaluar</t>
  </si>
  <si>
    <t>TVSH</t>
  </si>
  <si>
    <t>Tvsh e zbriteshme ne çelje te vitit</t>
  </si>
  <si>
    <t>Tvsh e zbriteshme ne Blerje gjate vitit</t>
  </si>
  <si>
    <t>Tvsh e pagueshme ne shitje gjate vitit</t>
  </si>
  <si>
    <t>Tvsh e zbriteshme ne mbyllje te vitit</t>
  </si>
  <si>
    <t>PASIVI</t>
  </si>
  <si>
    <t>2.a</t>
  </si>
  <si>
    <t>Debitore dhe kreditore te tjere</t>
  </si>
  <si>
    <t>Overdrafte bankare</t>
  </si>
  <si>
    <t>3.j</t>
  </si>
  <si>
    <t>Për Drejtimin  e Njësisë  Ekonomike</t>
  </si>
  <si>
    <t>Ne fillim te vitit</t>
  </si>
  <si>
    <t>Gjate vititi</t>
  </si>
  <si>
    <t>Ne mbyllje te vitit</t>
  </si>
  <si>
    <t>Pozicioni financiar më 31 dhjetor 2017</t>
  </si>
  <si>
    <t>Pozicioni financiar i rideklaruar më 1 janar 2017</t>
  </si>
  <si>
    <t>Tatim i mbetur me 31 dhjetor</t>
  </si>
  <si>
    <t>3. Arkëtime në avancë për porosi</t>
  </si>
  <si>
    <t>RRUCI &amp; CO SHPK</t>
  </si>
  <si>
    <t>L72009017P</t>
  </si>
  <si>
    <t>Bulevardi Bajram Curri, rregjistruar ne Zone Kadastrale 8260, Vol.14, faqe 153 me nr Pasurie 5/24+42-9/2</t>
  </si>
  <si>
    <t xml:space="preserve">Kembim Valute. Agjent Sigurimi. </t>
  </si>
  <si>
    <t>Agjent transferimi parash. Pagesa utilitare</t>
  </si>
  <si>
    <t>usd</t>
  </si>
  <si>
    <t>501002317</t>
  </si>
  <si>
    <t xml:space="preserve">                   Griselda Stafa</t>
  </si>
  <si>
    <t>1. Arka</t>
  </si>
  <si>
    <t>2. Banka</t>
  </si>
  <si>
    <t>Viti   2018</t>
  </si>
  <si>
    <t>05.01.2018</t>
  </si>
  <si>
    <t>31.12.2018</t>
  </si>
  <si>
    <t>26.03.2019</t>
  </si>
  <si>
    <t>Pozicioni financiar i rideklaruar më 1 janar 2018</t>
  </si>
  <si>
    <t>Pozicioni financiar më 31 dhjetor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</si>
</sst>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b/>
      <sz val="24"/>
      <name val="Arial Narrow"/>
      <family val="2"/>
    </font>
    <font>
      <sz val="20"/>
      <name val="Arial"/>
      <family val="2"/>
    </font>
    <font>
      <b/>
      <sz val="20"/>
      <name val="Arial"/>
      <family val="2"/>
    </font>
    <font>
      <b/>
      <sz val="13.45"/>
      <color indexed="8"/>
      <name val="Times New Roman"/>
      <family val="1"/>
    </font>
    <font>
      <b/>
      <sz val="12.6"/>
      <color indexed="8"/>
      <name val="Arial"/>
      <family val="2"/>
    </font>
    <font>
      <sz val="10"/>
      <color indexed="8"/>
      <name val="MS Sans Serif"/>
      <family val="2"/>
    </font>
    <font>
      <sz val="10"/>
      <color rgb="FF000000"/>
      <name val="Times New Roman"/>
      <family val="1"/>
    </font>
    <font>
      <b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sz val="12"/>
      <name val="Times New Roman"/>
      <family val="1"/>
    </font>
    <font>
      <sz val="12"/>
      <name val="Calibri"/>
      <family val="2"/>
    </font>
    <font>
      <i/>
      <sz val="14"/>
      <name val="Calibri"/>
      <family val="2"/>
    </font>
    <font>
      <i/>
      <sz val="14"/>
      <name val="Calibri"/>
      <family val="2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name val="Arial Black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/>
    <xf numFmtId="0" fontId="13" fillId="0" borderId="0"/>
    <xf numFmtId="0" fontId="14" fillId="0" borderId="0"/>
    <xf numFmtId="43" fontId="24" fillId="0" borderId="0" applyFont="0" applyFill="0" applyBorder="0" applyAlignment="0" applyProtection="0"/>
    <xf numFmtId="0" fontId="13" fillId="0" borderId="0"/>
  </cellStyleXfs>
  <cellXfs count="200">
    <xf numFmtId="0" fontId="0" fillId="0" borderId="0" xfId="0"/>
    <xf numFmtId="0" fontId="2" fillId="0" borderId="0" xfId="1" applyFont="1"/>
    <xf numFmtId="0" fontId="1" fillId="0" borderId="0" xfId="1" applyFont="1"/>
    <xf numFmtId="0" fontId="1" fillId="0" borderId="1" xfId="1" applyFont="1" applyBorder="1"/>
    <xf numFmtId="0" fontId="1" fillId="0" borderId="2" xfId="1" applyFont="1" applyBorder="1"/>
    <xf numFmtId="0" fontId="1" fillId="0" borderId="3" xfId="1" applyFont="1" applyBorder="1"/>
    <xf numFmtId="0" fontId="3" fillId="0" borderId="4" xfId="1" applyFont="1" applyBorder="1"/>
    <xf numFmtId="0" fontId="3" fillId="0" borderId="0" xfId="1" applyFont="1" applyBorder="1"/>
    <xf numFmtId="0" fontId="4" fillId="0" borderId="5" xfId="1" applyFont="1" applyBorder="1"/>
    <xf numFmtId="0" fontId="3" fillId="0" borderId="5" xfId="1" applyFont="1" applyBorder="1" applyAlignment="1">
      <alignment horizontal="right"/>
    </xf>
    <xf numFmtId="0" fontId="3" fillId="0" borderId="5" xfId="1" applyFont="1" applyBorder="1" applyAlignment="1">
      <alignment horizontal="center"/>
    </xf>
    <xf numFmtId="0" fontId="3" fillId="0" borderId="5" xfId="1" applyFont="1" applyBorder="1"/>
    <xf numFmtId="0" fontId="3" fillId="0" borderId="6" xfId="1" applyFont="1" applyBorder="1"/>
    <xf numFmtId="0" fontId="5" fillId="0" borderId="0" xfId="1" applyFont="1"/>
    <xf numFmtId="0" fontId="3" fillId="0" borderId="2" xfId="1" applyFont="1" applyBorder="1" applyAlignment="1">
      <alignment horizontal="right"/>
    </xf>
    <xf numFmtId="0" fontId="3" fillId="0" borderId="2" xfId="1" applyFont="1" applyBorder="1" applyAlignment="1">
      <alignment horizontal="center"/>
    </xf>
    <xf numFmtId="0" fontId="3" fillId="0" borderId="2" xfId="1" applyFont="1" applyBorder="1"/>
    <xf numFmtId="0" fontId="3" fillId="0" borderId="7" xfId="1" applyFont="1" applyBorder="1"/>
    <xf numFmtId="0" fontId="3" fillId="0" borderId="7" xfId="1" applyFont="1" applyBorder="1" applyAlignment="1">
      <alignment horizontal="center"/>
    </xf>
    <xf numFmtId="0" fontId="3" fillId="0" borderId="0" xfId="1" applyNumberFormat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4" fillId="0" borderId="0" xfId="1" applyFont="1"/>
    <xf numFmtId="0" fontId="2" fillId="0" borderId="4" xfId="1" applyFont="1" applyBorder="1"/>
    <xf numFmtId="0" fontId="2" fillId="0" borderId="0" xfId="1" applyFont="1" applyBorder="1"/>
    <xf numFmtId="0" fontId="6" fillId="0" borderId="0" xfId="1" applyFont="1" applyFill="1" applyBorder="1"/>
    <xf numFmtId="0" fontId="7" fillId="0" borderId="0" xfId="1" applyFont="1" applyBorder="1"/>
    <xf numFmtId="0" fontId="2" fillId="0" borderId="6" xfId="1" applyFont="1" applyBorder="1"/>
    <xf numFmtId="0" fontId="9" fillId="0" borderId="0" xfId="1" applyFont="1" applyBorder="1"/>
    <xf numFmtId="0" fontId="10" fillId="0" borderId="0" xfId="1" applyFont="1" applyBorder="1" applyAlignment="1">
      <alignment horizontal="center"/>
    </xf>
    <xf numFmtId="0" fontId="5" fillId="0" borderId="4" xfId="1" applyFont="1" applyBorder="1"/>
    <xf numFmtId="0" fontId="1" fillId="0" borderId="0" xfId="1" applyFont="1" applyBorder="1"/>
    <xf numFmtId="0" fontId="1" fillId="0" borderId="6" xfId="1" applyFont="1" applyBorder="1"/>
    <xf numFmtId="0" fontId="4" fillId="0" borderId="4" xfId="1" applyFont="1" applyBorder="1"/>
    <xf numFmtId="0" fontId="1" fillId="0" borderId="0" xfId="1" applyFont="1" applyBorder="1" applyAlignment="1">
      <alignment horizontal="center"/>
    </xf>
    <xf numFmtId="0" fontId="2" fillId="0" borderId="8" xfId="1" applyFont="1" applyBorder="1"/>
    <xf numFmtId="0" fontId="2" fillId="0" borderId="5" xfId="1" applyFont="1" applyBorder="1"/>
    <xf numFmtId="0" fontId="2" fillId="0" borderId="9" xfId="1" applyFont="1" applyBorder="1"/>
    <xf numFmtId="0" fontId="14" fillId="0" borderId="0" xfId="13" applyFill="1" applyBorder="1" applyAlignment="1">
      <alignment horizontal="left" vertical="top"/>
    </xf>
    <xf numFmtId="0" fontId="14" fillId="0" borderId="11" xfId="13" applyFill="1" applyBorder="1" applyAlignment="1">
      <alignment horizontal="left" vertical="top" wrapText="1"/>
    </xf>
    <xf numFmtId="0" fontId="18" fillId="0" borderId="0" xfId="13" applyFont="1" applyFill="1" applyBorder="1" applyAlignment="1">
      <alignment horizontal="left" vertical="top"/>
    </xf>
    <xf numFmtId="0" fontId="19" fillId="0" borderId="0" xfId="13" applyFont="1" applyFill="1" applyBorder="1" applyAlignment="1">
      <alignment horizontal="left" vertical="top"/>
    </xf>
    <xf numFmtId="0" fontId="1" fillId="0" borderId="0" xfId="13" applyFont="1" applyFill="1" applyBorder="1" applyAlignment="1">
      <alignment horizontal="left" vertical="top"/>
    </xf>
    <xf numFmtId="0" fontId="20" fillId="0" borderId="0" xfId="13" applyFont="1" applyFill="1" applyBorder="1" applyAlignment="1">
      <alignment horizontal="left" vertical="top"/>
    </xf>
    <xf numFmtId="0" fontId="18" fillId="0" borderId="0" xfId="13" applyFont="1" applyFill="1" applyBorder="1" applyAlignment="1">
      <alignment horizontal="center" vertical="top"/>
    </xf>
    <xf numFmtId="0" fontId="21" fillId="0" borderId="0" xfId="13" applyFont="1" applyFill="1" applyBorder="1" applyAlignment="1">
      <alignment horizontal="center" vertical="top"/>
    </xf>
    <xf numFmtId="0" fontId="22" fillId="0" borderId="0" xfId="13" applyFont="1" applyFill="1" applyBorder="1" applyAlignment="1">
      <alignment horizontal="center" vertical="top"/>
    </xf>
    <xf numFmtId="0" fontId="23" fillId="0" borderId="11" xfId="13" applyFont="1" applyFill="1" applyBorder="1" applyAlignment="1">
      <alignment horizontal="left" vertical="top" textRotation="90" wrapText="1"/>
    </xf>
    <xf numFmtId="0" fontId="23" fillId="0" borderId="11" xfId="13" applyFont="1" applyFill="1" applyBorder="1" applyAlignment="1">
      <alignment horizontal="center" vertical="top" textRotation="90" wrapText="1"/>
    </xf>
    <xf numFmtId="0" fontId="23" fillId="0" borderId="11" xfId="13" applyFont="1" applyFill="1" applyBorder="1" applyAlignment="1">
      <alignment horizontal="left" vertical="top" wrapText="1"/>
    </xf>
    <xf numFmtId="0" fontId="23" fillId="0" borderId="11" xfId="13" applyFont="1" applyFill="1" applyBorder="1" applyAlignment="1">
      <alignment horizontal="center" vertical="top" wrapText="1"/>
    </xf>
    <xf numFmtId="0" fontId="19" fillId="0" borderId="11" xfId="13" applyFont="1" applyFill="1" applyBorder="1" applyAlignment="1">
      <alignment horizontal="left" vertical="top" wrapText="1"/>
    </xf>
    <xf numFmtId="0" fontId="19" fillId="0" borderId="11" xfId="13" applyFont="1" applyFill="1" applyBorder="1" applyAlignment="1">
      <alignment horizontal="center" vertical="top" wrapText="1"/>
    </xf>
    <xf numFmtId="0" fontId="14" fillId="0" borderId="13" xfId="13" applyFill="1" applyBorder="1" applyAlignment="1">
      <alignment horizontal="left" vertical="top" wrapText="1"/>
    </xf>
    <xf numFmtId="165" fontId="23" fillId="0" borderId="11" xfId="13" applyNumberFormat="1" applyFont="1" applyFill="1" applyBorder="1" applyAlignment="1">
      <alignment horizontal="center" vertical="top" wrapText="1"/>
    </xf>
    <xf numFmtId="165" fontId="19" fillId="0" borderId="11" xfId="14" applyNumberFormat="1" applyFont="1" applyFill="1" applyBorder="1" applyAlignment="1">
      <alignment horizontal="center" vertical="top" wrapText="1"/>
    </xf>
    <xf numFmtId="0" fontId="23" fillId="0" borderId="12" xfId="13" applyFont="1" applyFill="1" applyBorder="1" applyAlignment="1">
      <alignment vertical="top" wrapText="1"/>
    </xf>
    <xf numFmtId="0" fontId="19" fillId="0" borderId="12" xfId="13" applyFont="1" applyFill="1" applyBorder="1" applyAlignment="1">
      <alignment vertical="top" wrapText="1"/>
    </xf>
    <xf numFmtId="0" fontId="14" fillId="0" borderId="12" xfId="13" applyFill="1" applyBorder="1" applyAlignment="1">
      <alignment vertical="top" wrapText="1"/>
    </xf>
    <xf numFmtId="1" fontId="23" fillId="0" borderId="11" xfId="13" applyNumberFormat="1" applyFont="1" applyFill="1" applyBorder="1" applyAlignment="1">
      <alignment horizontal="center" vertical="top" wrapText="1"/>
    </xf>
    <xf numFmtId="0" fontId="2" fillId="0" borderId="1" xfId="11" applyBorder="1"/>
    <xf numFmtId="0" fontId="2" fillId="0" borderId="2" xfId="11" applyBorder="1" applyAlignment="1">
      <alignment horizontal="center"/>
    </xf>
    <xf numFmtId="0" fontId="2" fillId="0" borderId="2" xfId="11" applyBorder="1"/>
    <xf numFmtId="0" fontId="2" fillId="0" borderId="3" xfId="11" applyBorder="1"/>
    <xf numFmtId="0" fontId="2" fillId="0" borderId="0" xfId="11"/>
    <xf numFmtId="0" fontId="25" fillId="0" borderId="4" xfId="11" applyFont="1" applyBorder="1"/>
    <xf numFmtId="0" fontId="25" fillId="0" borderId="0" xfId="11" applyFont="1" applyBorder="1"/>
    <xf numFmtId="0" fontId="2" fillId="0" borderId="0" xfId="11" applyBorder="1"/>
    <xf numFmtId="0" fontId="2" fillId="0" borderId="6" xfId="11" applyBorder="1"/>
    <xf numFmtId="0" fontId="2" fillId="0" borderId="0" xfId="11" applyAlignment="1">
      <alignment vertical="center"/>
    </xf>
    <xf numFmtId="0" fontId="2" fillId="0" borderId="4" xfId="11" applyBorder="1"/>
    <xf numFmtId="0" fontId="27" fillId="0" borderId="14" xfId="11" applyFont="1" applyBorder="1"/>
    <xf numFmtId="0" fontId="2" fillId="0" borderId="0" xfId="11" applyBorder="1" applyAlignment="1"/>
    <xf numFmtId="0" fontId="3" fillId="0" borderId="0" xfId="11" applyFont="1" applyBorder="1"/>
    <xf numFmtId="0" fontId="28" fillId="0" borderId="0" xfId="11" applyFont="1" applyBorder="1" applyAlignment="1">
      <alignment horizontal="center" vertical="center"/>
    </xf>
    <xf numFmtId="0" fontId="28" fillId="0" borderId="0" xfId="11" applyFont="1" applyBorder="1" applyAlignment="1">
      <alignment horizontal="left" vertical="center"/>
    </xf>
    <xf numFmtId="0" fontId="3" fillId="0" borderId="0" xfId="11" applyFont="1" applyBorder="1" applyAlignment="1">
      <alignment vertical="center"/>
    </xf>
    <xf numFmtId="0" fontId="29" fillId="0" borderId="0" xfId="11" applyFont="1" applyBorder="1" applyAlignment="1">
      <alignment horizontal="center" vertical="center"/>
    </xf>
    <xf numFmtId="0" fontId="29" fillId="0" borderId="0" xfId="11" applyFont="1" applyBorder="1" applyAlignment="1">
      <alignment horizontal="left" vertical="center"/>
    </xf>
    <xf numFmtId="0" fontId="2" fillId="0" borderId="15" xfId="11" applyBorder="1" applyAlignment="1">
      <alignment horizontal="center"/>
    </xf>
    <xf numFmtId="0" fontId="2" fillId="0" borderId="16" xfId="11" applyBorder="1" applyAlignment="1">
      <alignment horizontal="center"/>
    </xf>
    <xf numFmtId="0" fontId="2" fillId="0" borderId="10" xfId="11" applyFill="1" applyBorder="1"/>
    <xf numFmtId="0" fontId="2" fillId="0" borderId="10" xfId="11" applyBorder="1" applyAlignment="1">
      <alignment horizontal="center"/>
    </xf>
    <xf numFmtId="0" fontId="2" fillId="0" borderId="10" xfId="11" applyBorder="1" applyAlignment="1"/>
    <xf numFmtId="4" fontId="2" fillId="0" borderId="10" xfId="11" applyNumberFormat="1" applyBorder="1"/>
    <xf numFmtId="0" fontId="2" fillId="0" borderId="10" xfId="11" applyBorder="1"/>
    <xf numFmtId="1" fontId="2" fillId="0" borderId="10" xfId="11" applyNumberFormat="1" applyBorder="1"/>
    <xf numFmtId="0" fontId="2" fillId="0" borderId="4" xfId="11" applyBorder="1" applyAlignment="1">
      <alignment vertical="center"/>
    </xf>
    <xf numFmtId="0" fontId="2" fillId="0" borderId="0" xfId="11" applyBorder="1" applyAlignment="1">
      <alignment horizontal="center" vertical="center"/>
    </xf>
    <xf numFmtId="0" fontId="2" fillId="0" borderId="0" xfId="11" applyBorder="1" applyAlignment="1">
      <alignment vertical="center"/>
    </xf>
    <xf numFmtId="0" fontId="2" fillId="0" borderId="10" xfId="11" applyBorder="1" applyAlignment="1">
      <alignment vertical="center"/>
    </xf>
    <xf numFmtId="3" fontId="31" fillId="0" borderId="10" xfId="11" applyNumberFormat="1" applyFont="1" applyBorder="1" applyAlignment="1">
      <alignment vertical="center"/>
    </xf>
    <xf numFmtId="0" fontId="2" fillId="0" borderId="6" xfId="11" applyBorder="1" applyAlignment="1">
      <alignment vertical="center"/>
    </xf>
    <xf numFmtId="0" fontId="2" fillId="0" borderId="0" xfId="11" applyFill="1" applyBorder="1" applyAlignment="1">
      <alignment horizontal="center" vertical="center"/>
    </xf>
    <xf numFmtId="3" fontId="2" fillId="0" borderId="0" xfId="11" applyNumberFormat="1" applyBorder="1" applyAlignment="1">
      <alignment vertical="center"/>
    </xf>
    <xf numFmtId="0" fontId="32" fillId="0" borderId="0" xfId="11" applyFont="1" applyBorder="1"/>
    <xf numFmtId="0" fontId="31" fillId="0" borderId="0" xfId="11" applyFont="1" applyFill="1" applyBorder="1" applyAlignment="1">
      <alignment horizontal="center" vertical="center"/>
    </xf>
    <xf numFmtId="3" fontId="31" fillId="0" borderId="0" xfId="11" applyNumberFormat="1" applyFont="1" applyBorder="1" applyAlignment="1">
      <alignment vertical="center"/>
    </xf>
    <xf numFmtId="3" fontId="2" fillId="0" borderId="0" xfId="11" applyNumberFormat="1" applyBorder="1"/>
    <xf numFmtId="3" fontId="2" fillId="0" borderId="5" xfId="11" applyNumberFormat="1" applyBorder="1"/>
    <xf numFmtId="0" fontId="30" fillId="0" borderId="0" xfId="11" applyFont="1" applyBorder="1"/>
    <xf numFmtId="0" fontId="30" fillId="0" borderId="0" xfId="11" applyFont="1" applyBorder="1" applyAlignment="1">
      <alignment horizontal="center" vertical="center"/>
    </xf>
    <xf numFmtId="0" fontId="33" fillId="0" borderId="0" xfId="11" applyFont="1" applyBorder="1" applyAlignment="1">
      <alignment vertical="center"/>
    </xf>
    <xf numFmtId="3" fontId="2" fillId="0" borderId="7" xfId="11" applyNumberFormat="1" applyBorder="1"/>
    <xf numFmtId="0" fontId="2" fillId="0" borderId="7" xfId="11" applyBorder="1"/>
    <xf numFmtId="0" fontId="4" fillId="0" borderId="0" xfId="11" applyFont="1" applyBorder="1"/>
    <xf numFmtId="2" fontId="30" fillId="0" borderId="0" xfId="11" applyNumberFormat="1" applyFont="1" applyBorder="1"/>
    <xf numFmtId="0" fontId="2" fillId="0" borderId="8" xfId="11" applyBorder="1"/>
    <xf numFmtId="0" fontId="2" fillId="0" borderId="5" xfId="11" applyBorder="1" applyAlignment="1">
      <alignment horizontal="center"/>
    </xf>
    <xf numFmtId="0" fontId="2" fillId="0" borderId="5" xfId="11" applyBorder="1"/>
    <xf numFmtId="0" fontId="2" fillId="0" borderId="9" xfId="11" applyBorder="1"/>
    <xf numFmtId="0" fontId="2" fillId="0" borderId="0" xfId="11" applyAlignment="1">
      <alignment horizontal="center"/>
    </xf>
    <xf numFmtId="165" fontId="31" fillId="0" borderId="10" xfId="14" applyNumberFormat="1" applyFont="1" applyBorder="1" applyAlignment="1">
      <alignment vertical="center"/>
    </xf>
    <xf numFmtId="0" fontId="14" fillId="0" borderId="0" xfId="13" applyFill="1" applyBorder="1" applyAlignment="1">
      <alignment horizontal="right" vertical="top"/>
    </xf>
    <xf numFmtId="0" fontId="15" fillId="0" borderId="10" xfId="13" applyFont="1" applyFill="1" applyBorder="1" applyAlignment="1">
      <alignment horizontal="right" vertical="top" wrapText="1"/>
    </xf>
    <xf numFmtId="3" fontId="15" fillId="0" borderId="10" xfId="13" applyNumberFormat="1" applyFont="1" applyFill="1" applyBorder="1" applyAlignment="1">
      <alignment horizontal="right" vertical="top" wrapText="1"/>
    </xf>
    <xf numFmtId="165" fontId="15" fillId="0" borderId="11" xfId="14" applyNumberFormat="1" applyFont="1" applyFill="1" applyBorder="1" applyAlignment="1">
      <alignment horizontal="right" vertical="top" wrapText="1"/>
    </xf>
    <xf numFmtId="0" fontId="14" fillId="0" borderId="10" xfId="13" applyFill="1" applyBorder="1" applyAlignment="1">
      <alignment horizontal="right" vertical="top" wrapText="1"/>
    </xf>
    <xf numFmtId="165" fontId="14" fillId="0" borderId="0" xfId="13" applyNumberFormat="1" applyFill="1" applyBorder="1" applyAlignment="1">
      <alignment horizontal="left" vertical="top"/>
    </xf>
    <xf numFmtId="0" fontId="23" fillId="0" borderId="11" xfId="13" applyNumberFormat="1" applyFont="1" applyFill="1" applyBorder="1" applyAlignment="1">
      <alignment horizontal="center" vertical="top" wrapText="1"/>
    </xf>
    <xf numFmtId="0" fontId="19" fillId="0" borderId="11" xfId="13" applyNumberFormat="1" applyFont="1" applyFill="1" applyBorder="1" applyAlignment="1">
      <alignment horizontal="center" vertical="top" wrapText="1"/>
    </xf>
    <xf numFmtId="0" fontId="19" fillId="0" borderId="11" xfId="14" applyNumberFormat="1" applyFont="1" applyFill="1" applyBorder="1" applyAlignment="1">
      <alignment horizontal="center" vertical="top" wrapText="1"/>
    </xf>
    <xf numFmtId="0" fontId="17" fillId="0" borderId="10" xfId="13" applyFont="1" applyFill="1" applyBorder="1" applyAlignment="1">
      <alignment horizontal="right" vertical="top" wrapText="1"/>
    </xf>
    <xf numFmtId="3" fontId="17" fillId="0" borderId="10" xfId="13" applyNumberFormat="1" applyFont="1" applyFill="1" applyBorder="1" applyAlignment="1">
      <alignment horizontal="right" vertical="top" wrapText="1"/>
    </xf>
    <xf numFmtId="0" fontId="17" fillId="0" borderId="10" xfId="14" applyNumberFormat="1" applyFont="1" applyFill="1" applyBorder="1" applyAlignment="1">
      <alignment horizontal="right" vertical="top" wrapText="1"/>
    </xf>
    <xf numFmtId="0" fontId="15" fillId="0" borderId="10" xfId="14" applyNumberFormat="1" applyFont="1" applyFill="1" applyBorder="1" applyAlignment="1">
      <alignment horizontal="right" vertical="top" wrapText="1"/>
    </xf>
    <xf numFmtId="165" fontId="17" fillId="0" borderId="10" xfId="14" applyNumberFormat="1" applyFont="1" applyFill="1" applyBorder="1" applyAlignment="1">
      <alignment horizontal="right" vertical="top" wrapText="1"/>
    </xf>
    <xf numFmtId="165" fontId="14" fillId="0" borderId="0" xfId="14" applyNumberFormat="1" applyFont="1" applyFill="1" applyBorder="1" applyAlignment="1">
      <alignment horizontal="left" vertical="top"/>
    </xf>
    <xf numFmtId="0" fontId="17" fillId="0" borderId="0" xfId="13" applyFont="1" applyFill="1" applyBorder="1" applyAlignment="1">
      <alignment horizontal="left" vertical="top"/>
    </xf>
    <xf numFmtId="0" fontId="23" fillId="0" borderId="10" xfId="13" applyFont="1" applyFill="1" applyBorder="1" applyAlignment="1">
      <alignment horizontal="right" vertical="top" wrapText="1"/>
    </xf>
    <xf numFmtId="3" fontId="19" fillId="0" borderId="10" xfId="13" applyNumberFormat="1" applyFont="1" applyFill="1" applyBorder="1" applyAlignment="1">
      <alignment horizontal="right" vertical="top" wrapText="1"/>
    </xf>
    <xf numFmtId="0" fontId="19" fillId="0" borderId="10" xfId="14" applyNumberFormat="1" applyFont="1" applyFill="1" applyBorder="1" applyAlignment="1">
      <alignment horizontal="right" vertical="top" wrapText="1"/>
    </xf>
    <xf numFmtId="165" fontId="19" fillId="0" borderId="10" xfId="14" applyNumberFormat="1" applyFont="1" applyFill="1" applyBorder="1" applyAlignment="1">
      <alignment horizontal="right" vertical="top" wrapText="1"/>
    </xf>
    <xf numFmtId="0" fontId="19" fillId="0" borderId="10" xfId="13" applyFont="1" applyFill="1" applyBorder="1" applyAlignment="1">
      <alignment horizontal="right" vertical="top" wrapText="1"/>
    </xf>
    <xf numFmtId="3" fontId="23" fillId="0" borderId="10" xfId="13" applyNumberFormat="1" applyFont="1" applyFill="1" applyBorder="1" applyAlignment="1">
      <alignment horizontal="right" vertical="top" wrapText="1"/>
    </xf>
    <xf numFmtId="0" fontId="20" fillId="0" borderId="10" xfId="13" applyFont="1" applyFill="1" applyBorder="1" applyAlignment="1">
      <alignment horizontal="right" vertical="top" wrapText="1"/>
    </xf>
    <xf numFmtId="165" fontId="20" fillId="0" borderId="10" xfId="14" applyNumberFormat="1" applyFont="1" applyFill="1" applyBorder="1" applyAlignment="1">
      <alignment horizontal="right" vertical="top" wrapText="1"/>
    </xf>
    <xf numFmtId="165" fontId="15" fillId="0" borderId="10" xfId="14" applyNumberFormat="1" applyFont="1" applyFill="1" applyBorder="1" applyAlignment="1">
      <alignment horizontal="right" vertical="top" wrapText="1"/>
    </xf>
    <xf numFmtId="165" fontId="15" fillId="0" borderId="10" xfId="13" applyNumberFormat="1" applyFont="1" applyFill="1" applyBorder="1" applyAlignment="1">
      <alignment horizontal="right" vertical="top" wrapText="1"/>
    </xf>
    <xf numFmtId="165" fontId="20" fillId="0" borderId="10" xfId="13" applyNumberFormat="1" applyFont="1" applyFill="1" applyBorder="1" applyAlignment="1">
      <alignment horizontal="right" vertical="top" wrapText="1"/>
    </xf>
    <xf numFmtId="0" fontId="20" fillId="0" borderId="10" xfId="14" applyNumberFormat="1" applyFont="1" applyFill="1" applyBorder="1" applyAlignment="1">
      <alignment horizontal="right" vertical="top" wrapText="1"/>
    </xf>
    <xf numFmtId="0" fontId="1" fillId="0" borderId="0" xfId="11" applyFont="1" applyBorder="1"/>
    <xf numFmtId="0" fontId="1" fillId="0" borderId="0" xfId="11" applyFont="1"/>
    <xf numFmtId="49" fontId="1" fillId="0" borderId="7" xfId="11" applyNumberFormat="1" applyFont="1" applyBorder="1" applyAlignment="1">
      <alignment horizontal="center"/>
    </xf>
    <xf numFmtId="3" fontId="14" fillId="0" borderId="0" xfId="13" applyNumberFormat="1" applyFill="1" applyBorder="1" applyAlignment="1">
      <alignment horizontal="left" vertical="top"/>
    </xf>
    <xf numFmtId="3" fontId="14" fillId="0" borderId="0" xfId="13" applyNumberFormat="1" applyFill="1" applyBorder="1" applyAlignment="1">
      <alignment horizontal="right" vertical="top"/>
    </xf>
    <xf numFmtId="0" fontId="26" fillId="0" borderId="4" xfId="11" applyFont="1" applyBorder="1" applyAlignment="1">
      <alignment horizontal="center" vertical="center"/>
    </xf>
    <xf numFmtId="0" fontId="26" fillId="0" borderId="0" xfId="11" applyFont="1" applyBorder="1" applyAlignment="1">
      <alignment horizontal="center" vertical="center"/>
    </xf>
    <xf numFmtId="0" fontId="26" fillId="0" borderId="6" xfId="11" applyFont="1" applyBorder="1" applyAlignment="1">
      <alignment horizontal="center" vertical="center"/>
    </xf>
    <xf numFmtId="0" fontId="2" fillId="0" borderId="0" xfId="11" applyBorder="1" applyAlignment="1">
      <alignment horizontal="center"/>
    </xf>
    <xf numFmtId="0" fontId="34" fillId="0" borderId="0" xfId="11" applyFont="1" applyBorder="1" applyAlignment="1">
      <alignment horizontal="left"/>
    </xf>
    <xf numFmtId="0" fontId="30" fillId="0" borderId="0" xfId="11" applyFont="1" applyBorder="1" applyAlignment="1">
      <alignment horizontal="center"/>
    </xf>
    <xf numFmtId="0" fontId="15" fillId="0" borderId="13" xfId="13" applyFont="1" applyFill="1" applyBorder="1" applyAlignment="1">
      <alignment horizontal="left" vertical="top" wrapText="1"/>
    </xf>
    <xf numFmtId="0" fontId="16" fillId="0" borderId="13" xfId="13" applyFont="1" applyFill="1" applyBorder="1" applyAlignment="1">
      <alignment horizontal="left" vertical="top" wrapText="1"/>
    </xf>
    <xf numFmtId="165" fontId="15" fillId="0" borderId="13" xfId="14" applyNumberFormat="1" applyFont="1" applyFill="1" applyBorder="1" applyAlignment="1">
      <alignment horizontal="center" vertical="top" wrapText="1"/>
    </xf>
    <xf numFmtId="166" fontId="17" fillId="0" borderId="10" xfId="14" applyNumberFormat="1" applyFont="1" applyFill="1" applyBorder="1" applyAlignment="1">
      <alignment horizontal="right" vertical="top" wrapText="1"/>
    </xf>
    <xf numFmtId="0" fontId="1" fillId="0" borderId="4" xfId="11" applyFont="1" applyBorder="1"/>
    <xf numFmtId="0" fontId="1" fillId="0" borderId="0" xfId="11" applyFont="1" applyBorder="1" applyAlignment="1">
      <alignment horizontal="center"/>
    </xf>
    <xf numFmtId="0" fontId="1" fillId="0" borderId="0" xfId="11" applyFont="1" applyBorder="1" applyAlignment="1">
      <alignment vertical="center"/>
    </xf>
    <xf numFmtId="43" fontId="1" fillId="0" borderId="10" xfId="14" applyFont="1" applyBorder="1"/>
    <xf numFmtId="0" fontId="1" fillId="0" borderId="10" xfId="11" applyFont="1" applyBorder="1" applyAlignment="1">
      <alignment horizontal="center"/>
    </xf>
    <xf numFmtId="0" fontId="1" fillId="0" borderId="0" xfId="11" applyFont="1" applyFill="1" applyBorder="1" applyAlignment="1">
      <alignment horizontal="center" vertical="center"/>
    </xf>
    <xf numFmtId="3" fontId="1" fillId="0" borderId="0" xfId="11" applyNumberFormat="1" applyFont="1" applyBorder="1"/>
    <xf numFmtId="0" fontId="1" fillId="0" borderId="6" xfId="11" applyFont="1" applyBorder="1"/>
    <xf numFmtId="3" fontId="1" fillId="0" borderId="0" xfId="11" applyNumberFormat="1" applyFont="1"/>
    <xf numFmtId="0" fontId="1" fillId="0" borderId="0" xfId="11" applyFont="1" applyBorder="1" applyAlignment="1">
      <alignment horizontal="left"/>
    </xf>
    <xf numFmtId="3" fontId="1" fillId="0" borderId="0" xfId="11" applyNumberFormat="1" applyFont="1" applyBorder="1" applyAlignment="1"/>
    <xf numFmtId="0" fontId="1" fillId="0" borderId="0" xfId="11" applyFont="1" applyFill="1" applyBorder="1"/>
    <xf numFmtId="3" fontId="1" fillId="0" borderId="5" xfId="11" applyNumberFormat="1" applyFont="1" applyBorder="1" applyAlignment="1"/>
    <xf numFmtId="0" fontId="20" fillId="0" borderId="13" xfId="13" applyFont="1" applyFill="1" applyBorder="1" applyAlignment="1">
      <alignment horizontal="left" vertical="top" wrapText="1"/>
    </xf>
    <xf numFmtId="0" fontId="23" fillId="0" borderId="13" xfId="13" applyFont="1" applyFill="1" applyBorder="1" applyAlignment="1">
      <alignment horizontal="left" vertical="top" wrapText="1"/>
    </xf>
    <xf numFmtId="0" fontId="19" fillId="0" borderId="13" xfId="13" applyFont="1" applyFill="1" applyBorder="1" applyAlignment="1">
      <alignment horizontal="left" vertical="top" wrapText="1"/>
    </xf>
    <xf numFmtId="165" fontId="2" fillId="0" borderId="10" xfId="14" applyNumberFormat="1" applyFont="1" applyBorder="1" applyAlignment="1"/>
    <xf numFmtId="0" fontId="7" fillId="0" borderId="0" xfId="1" applyFont="1" applyBorder="1" applyAlignment="1">
      <alignment horizontal="center"/>
    </xf>
    <xf numFmtId="0" fontId="3" fillId="0" borderId="7" xfId="1" applyFont="1" applyBorder="1" applyAlignment="1">
      <alignment horizontal="left"/>
    </xf>
    <xf numFmtId="0" fontId="1" fillId="0" borderId="7" xfId="1" applyFont="1" applyBorder="1" applyAlignment="1">
      <alignment horizontal="center"/>
    </xf>
    <xf numFmtId="21" fontId="1" fillId="0" borderId="0" xfId="1" applyNumberFormat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14" fontId="1" fillId="0" borderId="0" xfId="1" applyNumberFormat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2" fillId="0" borderId="10" xfId="11" applyBorder="1" applyAlignment="1">
      <alignment horizontal="center" vertical="center"/>
    </xf>
    <xf numFmtId="0" fontId="2" fillId="0" borderId="1" xfId="11" applyBorder="1" applyAlignment="1">
      <alignment horizontal="center" vertical="center"/>
    </xf>
    <xf numFmtId="0" fontId="2" fillId="0" borderId="2" xfId="11" applyBorder="1" applyAlignment="1">
      <alignment horizontal="center" vertical="center"/>
    </xf>
    <xf numFmtId="0" fontId="2" fillId="0" borderId="8" xfId="11" applyBorder="1" applyAlignment="1">
      <alignment horizontal="center" vertical="center"/>
    </xf>
    <xf numFmtId="0" fontId="2" fillId="0" borderId="5" xfId="11" applyBorder="1" applyAlignment="1">
      <alignment horizontal="center" vertical="center"/>
    </xf>
    <xf numFmtId="0" fontId="26" fillId="0" borderId="4" xfId="11" applyFont="1" applyBorder="1" applyAlignment="1">
      <alignment horizontal="center" vertical="center"/>
    </xf>
    <xf numFmtId="0" fontId="26" fillId="0" borderId="0" xfId="11" applyFont="1" applyBorder="1" applyAlignment="1">
      <alignment horizontal="center" vertical="center"/>
    </xf>
    <xf numFmtId="0" fontId="26" fillId="0" borderId="6" xfId="11" applyFont="1" applyBorder="1" applyAlignment="1">
      <alignment horizontal="center" vertical="center"/>
    </xf>
    <xf numFmtId="0" fontId="27" fillId="0" borderId="0" xfId="11" applyFont="1" applyBorder="1" applyAlignment="1">
      <alignment horizontal="left"/>
    </xf>
    <xf numFmtId="0" fontId="2" fillId="0" borderId="17" xfId="11" applyFill="1" applyBorder="1" applyAlignment="1">
      <alignment horizontal="left"/>
    </xf>
    <xf numFmtId="0" fontId="2" fillId="0" borderId="7" xfId="11" applyFill="1" applyBorder="1" applyAlignment="1">
      <alignment horizontal="left"/>
    </xf>
    <xf numFmtId="0" fontId="31" fillId="0" borderId="17" xfId="11" applyFont="1" applyFill="1" applyBorder="1" applyAlignment="1">
      <alignment horizontal="center" vertical="center"/>
    </xf>
    <xf numFmtId="0" fontId="31" fillId="0" borderId="7" xfId="11" applyFont="1" applyFill="1" applyBorder="1" applyAlignment="1">
      <alignment horizontal="center" vertical="center"/>
    </xf>
    <xf numFmtId="0" fontId="31" fillId="0" borderId="18" xfId="11" applyFont="1" applyFill="1" applyBorder="1" applyAlignment="1">
      <alignment horizontal="center" vertical="center"/>
    </xf>
    <xf numFmtId="0" fontId="2" fillId="0" borderId="0" xfId="11" applyBorder="1" applyAlignment="1">
      <alignment horizontal="center"/>
    </xf>
    <xf numFmtId="0" fontId="34" fillId="0" borderId="0" xfId="11" applyFont="1" applyBorder="1" applyAlignment="1">
      <alignment horizontal="left"/>
    </xf>
    <xf numFmtId="0" fontId="1" fillId="0" borderId="17" xfId="11" applyFont="1" applyFill="1" applyBorder="1" applyAlignment="1"/>
    <xf numFmtId="0" fontId="1" fillId="0" borderId="18" xfId="11" applyFont="1" applyFill="1" applyBorder="1" applyAlignment="1"/>
  </cellXfs>
  <cellStyles count="16">
    <cellStyle name="Comma" xfId="14" builtinId="3"/>
    <cellStyle name="Comma 2" xfId="2"/>
    <cellStyle name="Comma 2 2" xfId="3"/>
    <cellStyle name="Comma 3" xfId="4"/>
    <cellStyle name="Comma 4" xfId="5"/>
    <cellStyle name="Comma 5" xfId="6"/>
    <cellStyle name="Comma 6" xfId="7"/>
    <cellStyle name="Comma 7" xfId="8"/>
    <cellStyle name="Normal" xfId="0" builtinId="0"/>
    <cellStyle name="Normal 2" xfId="1"/>
    <cellStyle name="Normal 2 2" xfId="15"/>
    <cellStyle name="Normal 3" xfId="9"/>
    <cellStyle name="Normal 4" xfId="10"/>
    <cellStyle name="Normal 5" xfId="11"/>
    <cellStyle name="Normal 6" xfId="12"/>
    <cellStyle name="Normal 7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5"/>
  <sheetViews>
    <sheetView showGridLines="0" workbookViewId="0">
      <selection activeCell="H54" sqref="H54"/>
    </sheetView>
  </sheetViews>
  <sheetFormatPr defaultRowHeight="12.75" x14ac:dyDescent="0.2"/>
  <cols>
    <col min="1" max="1" width="6.140625" style="1" customWidth="1"/>
    <col min="2" max="3" width="9.140625" style="1"/>
    <col min="4" max="4" width="9.28515625" style="1" customWidth="1"/>
    <col min="5" max="5" width="11.42578125" style="1" customWidth="1"/>
    <col min="6" max="6" width="12.85546875" style="1" customWidth="1"/>
    <col min="7" max="7" width="5.42578125" style="1" customWidth="1"/>
    <col min="8" max="8" width="9.140625" style="1"/>
    <col min="9" max="9" width="10.28515625" style="1" customWidth="1"/>
    <col min="10" max="10" width="3.140625" style="1" customWidth="1"/>
    <col min="11" max="11" width="9.7109375" style="1" customWidth="1"/>
    <col min="12" max="12" width="7" style="1" customWidth="1"/>
    <col min="13" max="256" width="9.140625" style="1"/>
    <col min="257" max="257" width="6.140625" style="1" customWidth="1"/>
    <col min="258" max="259" width="9.140625" style="1"/>
    <col min="260" max="260" width="9.28515625" style="1" customWidth="1"/>
    <col min="261" max="261" width="11.42578125" style="1" customWidth="1"/>
    <col min="262" max="262" width="12.85546875" style="1" customWidth="1"/>
    <col min="263" max="263" width="5.42578125" style="1" customWidth="1"/>
    <col min="264" max="264" width="9.140625" style="1"/>
    <col min="265" max="265" width="10.28515625" style="1" customWidth="1"/>
    <col min="266" max="266" width="3.140625" style="1" customWidth="1"/>
    <col min="267" max="267" width="9.7109375" style="1" customWidth="1"/>
    <col min="268" max="268" width="7" style="1" customWidth="1"/>
    <col min="269" max="512" width="9.140625" style="1"/>
    <col min="513" max="513" width="6.140625" style="1" customWidth="1"/>
    <col min="514" max="515" width="9.140625" style="1"/>
    <col min="516" max="516" width="9.28515625" style="1" customWidth="1"/>
    <col min="517" max="517" width="11.42578125" style="1" customWidth="1"/>
    <col min="518" max="518" width="12.85546875" style="1" customWidth="1"/>
    <col min="519" max="519" width="5.42578125" style="1" customWidth="1"/>
    <col min="520" max="520" width="9.140625" style="1"/>
    <col min="521" max="521" width="10.28515625" style="1" customWidth="1"/>
    <col min="522" max="522" width="3.140625" style="1" customWidth="1"/>
    <col min="523" max="523" width="9.7109375" style="1" customWidth="1"/>
    <col min="524" max="524" width="7" style="1" customWidth="1"/>
    <col min="525" max="768" width="9.140625" style="1"/>
    <col min="769" max="769" width="6.140625" style="1" customWidth="1"/>
    <col min="770" max="771" width="9.140625" style="1"/>
    <col min="772" max="772" width="9.28515625" style="1" customWidth="1"/>
    <col min="773" max="773" width="11.42578125" style="1" customWidth="1"/>
    <col min="774" max="774" width="12.85546875" style="1" customWidth="1"/>
    <col min="775" max="775" width="5.42578125" style="1" customWidth="1"/>
    <col min="776" max="776" width="9.140625" style="1"/>
    <col min="777" max="777" width="10.28515625" style="1" customWidth="1"/>
    <col min="778" max="778" width="3.140625" style="1" customWidth="1"/>
    <col min="779" max="779" width="9.7109375" style="1" customWidth="1"/>
    <col min="780" max="780" width="7" style="1" customWidth="1"/>
    <col min="781" max="1024" width="9.140625" style="1"/>
    <col min="1025" max="1025" width="6.140625" style="1" customWidth="1"/>
    <col min="1026" max="1027" width="9.140625" style="1"/>
    <col min="1028" max="1028" width="9.28515625" style="1" customWidth="1"/>
    <col min="1029" max="1029" width="11.42578125" style="1" customWidth="1"/>
    <col min="1030" max="1030" width="12.85546875" style="1" customWidth="1"/>
    <col min="1031" max="1031" width="5.42578125" style="1" customWidth="1"/>
    <col min="1032" max="1032" width="9.140625" style="1"/>
    <col min="1033" max="1033" width="10.28515625" style="1" customWidth="1"/>
    <col min="1034" max="1034" width="3.140625" style="1" customWidth="1"/>
    <col min="1035" max="1035" width="9.7109375" style="1" customWidth="1"/>
    <col min="1036" max="1036" width="7" style="1" customWidth="1"/>
    <col min="1037" max="1280" width="9.140625" style="1"/>
    <col min="1281" max="1281" width="6.140625" style="1" customWidth="1"/>
    <col min="1282" max="1283" width="9.140625" style="1"/>
    <col min="1284" max="1284" width="9.28515625" style="1" customWidth="1"/>
    <col min="1285" max="1285" width="11.42578125" style="1" customWidth="1"/>
    <col min="1286" max="1286" width="12.85546875" style="1" customWidth="1"/>
    <col min="1287" max="1287" width="5.42578125" style="1" customWidth="1"/>
    <col min="1288" max="1288" width="9.140625" style="1"/>
    <col min="1289" max="1289" width="10.28515625" style="1" customWidth="1"/>
    <col min="1290" max="1290" width="3.140625" style="1" customWidth="1"/>
    <col min="1291" max="1291" width="9.7109375" style="1" customWidth="1"/>
    <col min="1292" max="1292" width="7" style="1" customWidth="1"/>
    <col min="1293" max="1536" width="9.140625" style="1"/>
    <col min="1537" max="1537" width="6.140625" style="1" customWidth="1"/>
    <col min="1538" max="1539" width="9.140625" style="1"/>
    <col min="1540" max="1540" width="9.28515625" style="1" customWidth="1"/>
    <col min="1541" max="1541" width="11.42578125" style="1" customWidth="1"/>
    <col min="1542" max="1542" width="12.85546875" style="1" customWidth="1"/>
    <col min="1543" max="1543" width="5.42578125" style="1" customWidth="1"/>
    <col min="1544" max="1544" width="9.140625" style="1"/>
    <col min="1545" max="1545" width="10.28515625" style="1" customWidth="1"/>
    <col min="1546" max="1546" width="3.140625" style="1" customWidth="1"/>
    <col min="1547" max="1547" width="9.7109375" style="1" customWidth="1"/>
    <col min="1548" max="1548" width="7" style="1" customWidth="1"/>
    <col min="1549" max="1792" width="9.140625" style="1"/>
    <col min="1793" max="1793" width="6.140625" style="1" customWidth="1"/>
    <col min="1794" max="1795" width="9.140625" style="1"/>
    <col min="1796" max="1796" width="9.28515625" style="1" customWidth="1"/>
    <col min="1797" max="1797" width="11.42578125" style="1" customWidth="1"/>
    <col min="1798" max="1798" width="12.85546875" style="1" customWidth="1"/>
    <col min="1799" max="1799" width="5.42578125" style="1" customWidth="1"/>
    <col min="1800" max="1800" width="9.140625" style="1"/>
    <col min="1801" max="1801" width="10.28515625" style="1" customWidth="1"/>
    <col min="1802" max="1802" width="3.140625" style="1" customWidth="1"/>
    <col min="1803" max="1803" width="9.7109375" style="1" customWidth="1"/>
    <col min="1804" max="1804" width="7" style="1" customWidth="1"/>
    <col min="1805" max="2048" width="9.140625" style="1"/>
    <col min="2049" max="2049" width="6.140625" style="1" customWidth="1"/>
    <col min="2050" max="2051" width="9.140625" style="1"/>
    <col min="2052" max="2052" width="9.28515625" style="1" customWidth="1"/>
    <col min="2053" max="2053" width="11.42578125" style="1" customWidth="1"/>
    <col min="2054" max="2054" width="12.85546875" style="1" customWidth="1"/>
    <col min="2055" max="2055" width="5.42578125" style="1" customWidth="1"/>
    <col min="2056" max="2056" width="9.140625" style="1"/>
    <col min="2057" max="2057" width="10.28515625" style="1" customWidth="1"/>
    <col min="2058" max="2058" width="3.140625" style="1" customWidth="1"/>
    <col min="2059" max="2059" width="9.7109375" style="1" customWidth="1"/>
    <col min="2060" max="2060" width="7" style="1" customWidth="1"/>
    <col min="2061" max="2304" width="9.140625" style="1"/>
    <col min="2305" max="2305" width="6.140625" style="1" customWidth="1"/>
    <col min="2306" max="2307" width="9.140625" style="1"/>
    <col min="2308" max="2308" width="9.28515625" style="1" customWidth="1"/>
    <col min="2309" max="2309" width="11.42578125" style="1" customWidth="1"/>
    <col min="2310" max="2310" width="12.85546875" style="1" customWidth="1"/>
    <col min="2311" max="2311" width="5.42578125" style="1" customWidth="1"/>
    <col min="2312" max="2312" width="9.140625" style="1"/>
    <col min="2313" max="2313" width="10.28515625" style="1" customWidth="1"/>
    <col min="2314" max="2314" width="3.140625" style="1" customWidth="1"/>
    <col min="2315" max="2315" width="9.7109375" style="1" customWidth="1"/>
    <col min="2316" max="2316" width="7" style="1" customWidth="1"/>
    <col min="2317" max="2560" width="9.140625" style="1"/>
    <col min="2561" max="2561" width="6.140625" style="1" customWidth="1"/>
    <col min="2562" max="2563" width="9.140625" style="1"/>
    <col min="2564" max="2564" width="9.28515625" style="1" customWidth="1"/>
    <col min="2565" max="2565" width="11.42578125" style="1" customWidth="1"/>
    <col min="2566" max="2566" width="12.85546875" style="1" customWidth="1"/>
    <col min="2567" max="2567" width="5.42578125" style="1" customWidth="1"/>
    <col min="2568" max="2568" width="9.140625" style="1"/>
    <col min="2569" max="2569" width="10.28515625" style="1" customWidth="1"/>
    <col min="2570" max="2570" width="3.140625" style="1" customWidth="1"/>
    <col min="2571" max="2571" width="9.7109375" style="1" customWidth="1"/>
    <col min="2572" max="2572" width="7" style="1" customWidth="1"/>
    <col min="2573" max="2816" width="9.140625" style="1"/>
    <col min="2817" max="2817" width="6.140625" style="1" customWidth="1"/>
    <col min="2818" max="2819" width="9.140625" style="1"/>
    <col min="2820" max="2820" width="9.28515625" style="1" customWidth="1"/>
    <col min="2821" max="2821" width="11.42578125" style="1" customWidth="1"/>
    <col min="2822" max="2822" width="12.85546875" style="1" customWidth="1"/>
    <col min="2823" max="2823" width="5.42578125" style="1" customWidth="1"/>
    <col min="2824" max="2824" width="9.140625" style="1"/>
    <col min="2825" max="2825" width="10.28515625" style="1" customWidth="1"/>
    <col min="2826" max="2826" width="3.140625" style="1" customWidth="1"/>
    <col min="2827" max="2827" width="9.7109375" style="1" customWidth="1"/>
    <col min="2828" max="2828" width="7" style="1" customWidth="1"/>
    <col min="2829" max="3072" width="9.140625" style="1"/>
    <col min="3073" max="3073" width="6.140625" style="1" customWidth="1"/>
    <col min="3074" max="3075" width="9.140625" style="1"/>
    <col min="3076" max="3076" width="9.28515625" style="1" customWidth="1"/>
    <col min="3077" max="3077" width="11.42578125" style="1" customWidth="1"/>
    <col min="3078" max="3078" width="12.85546875" style="1" customWidth="1"/>
    <col min="3079" max="3079" width="5.42578125" style="1" customWidth="1"/>
    <col min="3080" max="3080" width="9.140625" style="1"/>
    <col min="3081" max="3081" width="10.28515625" style="1" customWidth="1"/>
    <col min="3082" max="3082" width="3.140625" style="1" customWidth="1"/>
    <col min="3083" max="3083" width="9.7109375" style="1" customWidth="1"/>
    <col min="3084" max="3084" width="7" style="1" customWidth="1"/>
    <col min="3085" max="3328" width="9.140625" style="1"/>
    <col min="3329" max="3329" width="6.140625" style="1" customWidth="1"/>
    <col min="3330" max="3331" width="9.140625" style="1"/>
    <col min="3332" max="3332" width="9.28515625" style="1" customWidth="1"/>
    <col min="3333" max="3333" width="11.42578125" style="1" customWidth="1"/>
    <col min="3334" max="3334" width="12.85546875" style="1" customWidth="1"/>
    <col min="3335" max="3335" width="5.42578125" style="1" customWidth="1"/>
    <col min="3336" max="3336" width="9.140625" style="1"/>
    <col min="3337" max="3337" width="10.28515625" style="1" customWidth="1"/>
    <col min="3338" max="3338" width="3.140625" style="1" customWidth="1"/>
    <col min="3339" max="3339" width="9.7109375" style="1" customWidth="1"/>
    <col min="3340" max="3340" width="7" style="1" customWidth="1"/>
    <col min="3341" max="3584" width="9.140625" style="1"/>
    <col min="3585" max="3585" width="6.140625" style="1" customWidth="1"/>
    <col min="3586" max="3587" width="9.140625" style="1"/>
    <col min="3588" max="3588" width="9.28515625" style="1" customWidth="1"/>
    <col min="3589" max="3589" width="11.42578125" style="1" customWidth="1"/>
    <col min="3590" max="3590" width="12.85546875" style="1" customWidth="1"/>
    <col min="3591" max="3591" width="5.42578125" style="1" customWidth="1"/>
    <col min="3592" max="3592" width="9.140625" style="1"/>
    <col min="3593" max="3593" width="10.28515625" style="1" customWidth="1"/>
    <col min="3594" max="3594" width="3.140625" style="1" customWidth="1"/>
    <col min="3595" max="3595" width="9.7109375" style="1" customWidth="1"/>
    <col min="3596" max="3596" width="7" style="1" customWidth="1"/>
    <col min="3597" max="3840" width="9.140625" style="1"/>
    <col min="3841" max="3841" width="6.140625" style="1" customWidth="1"/>
    <col min="3842" max="3843" width="9.140625" style="1"/>
    <col min="3844" max="3844" width="9.28515625" style="1" customWidth="1"/>
    <col min="3845" max="3845" width="11.42578125" style="1" customWidth="1"/>
    <col min="3846" max="3846" width="12.85546875" style="1" customWidth="1"/>
    <col min="3847" max="3847" width="5.42578125" style="1" customWidth="1"/>
    <col min="3848" max="3848" width="9.140625" style="1"/>
    <col min="3849" max="3849" width="10.28515625" style="1" customWidth="1"/>
    <col min="3850" max="3850" width="3.140625" style="1" customWidth="1"/>
    <col min="3851" max="3851" width="9.7109375" style="1" customWidth="1"/>
    <col min="3852" max="3852" width="7" style="1" customWidth="1"/>
    <col min="3853" max="4096" width="9.140625" style="1"/>
    <col min="4097" max="4097" width="6.140625" style="1" customWidth="1"/>
    <col min="4098" max="4099" width="9.140625" style="1"/>
    <col min="4100" max="4100" width="9.28515625" style="1" customWidth="1"/>
    <col min="4101" max="4101" width="11.42578125" style="1" customWidth="1"/>
    <col min="4102" max="4102" width="12.85546875" style="1" customWidth="1"/>
    <col min="4103" max="4103" width="5.42578125" style="1" customWidth="1"/>
    <col min="4104" max="4104" width="9.140625" style="1"/>
    <col min="4105" max="4105" width="10.28515625" style="1" customWidth="1"/>
    <col min="4106" max="4106" width="3.140625" style="1" customWidth="1"/>
    <col min="4107" max="4107" width="9.7109375" style="1" customWidth="1"/>
    <col min="4108" max="4108" width="7" style="1" customWidth="1"/>
    <col min="4109" max="4352" width="9.140625" style="1"/>
    <col min="4353" max="4353" width="6.140625" style="1" customWidth="1"/>
    <col min="4354" max="4355" width="9.140625" style="1"/>
    <col min="4356" max="4356" width="9.28515625" style="1" customWidth="1"/>
    <col min="4357" max="4357" width="11.42578125" style="1" customWidth="1"/>
    <col min="4358" max="4358" width="12.85546875" style="1" customWidth="1"/>
    <col min="4359" max="4359" width="5.42578125" style="1" customWidth="1"/>
    <col min="4360" max="4360" width="9.140625" style="1"/>
    <col min="4361" max="4361" width="10.28515625" style="1" customWidth="1"/>
    <col min="4362" max="4362" width="3.140625" style="1" customWidth="1"/>
    <col min="4363" max="4363" width="9.7109375" style="1" customWidth="1"/>
    <col min="4364" max="4364" width="7" style="1" customWidth="1"/>
    <col min="4365" max="4608" width="9.140625" style="1"/>
    <col min="4609" max="4609" width="6.140625" style="1" customWidth="1"/>
    <col min="4610" max="4611" width="9.140625" style="1"/>
    <col min="4612" max="4612" width="9.28515625" style="1" customWidth="1"/>
    <col min="4613" max="4613" width="11.42578125" style="1" customWidth="1"/>
    <col min="4614" max="4614" width="12.85546875" style="1" customWidth="1"/>
    <col min="4615" max="4615" width="5.42578125" style="1" customWidth="1"/>
    <col min="4616" max="4616" width="9.140625" style="1"/>
    <col min="4617" max="4617" width="10.28515625" style="1" customWidth="1"/>
    <col min="4618" max="4618" width="3.140625" style="1" customWidth="1"/>
    <col min="4619" max="4619" width="9.7109375" style="1" customWidth="1"/>
    <col min="4620" max="4620" width="7" style="1" customWidth="1"/>
    <col min="4621" max="4864" width="9.140625" style="1"/>
    <col min="4865" max="4865" width="6.140625" style="1" customWidth="1"/>
    <col min="4866" max="4867" width="9.140625" style="1"/>
    <col min="4868" max="4868" width="9.28515625" style="1" customWidth="1"/>
    <col min="4869" max="4869" width="11.42578125" style="1" customWidth="1"/>
    <col min="4870" max="4870" width="12.85546875" style="1" customWidth="1"/>
    <col min="4871" max="4871" width="5.42578125" style="1" customWidth="1"/>
    <col min="4872" max="4872" width="9.140625" style="1"/>
    <col min="4873" max="4873" width="10.28515625" style="1" customWidth="1"/>
    <col min="4874" max="4874" width="3.140625" style="1" customWidth="1"/>
    <col min="4875" max="4875" width="9.7109375" style="1" customWidth="1"/>
    <col min="4876" max="4876" width="7" style="1" customWidth="1"/>
    <col min="4877" max="5120" width="9.140625" style="1"/>
    <col min="5121" max="5121" width="6.140625" style="1" customWidth="1"/>
    <col min="5122" max="5123" width="9.140625" style="1"/>
    <col min="5124" max="5124" width="9.28515625" style="1" customWidth="1"/>
    <col min="5125" max="5125" width="11.42578125" style="1" customWidth="1"/>
    <col min="5126" max="5126" width="12.85546875" style="1" customWidth="1"/>
    <col min="5127" max="5127" width="5.42578125" style="1" customWidth="1"/>
    <col min="5128" max="5128" width="9.140625" style="1"/>
    <col min="5129" max="5129" width="10.28515625" style="1" customWidth="1"/>
    <col min="5130" max="5130" width="3.140625" style="1" customWidth="1"/>
    <col min="5131" max="5131" width="9.7109375" style="1" customWidth="1"/>
    <col min="5132" max="5132" width="7" style="1" customWidth="1"/>
    <col min="5133" max="5376" width="9.140625" style="1"/>
    <col min="5377" max="5377" width="6.140625" style="1" customWidth="1"/>
    <col min="5378" max="5379" width="9.140625" style="1"/>
    <col min="5380" max="5380" width="9.28515625" style="1" customWidth="1"/>
    <col min="5381" max="5381" width="11.42578125" style="1" customWidth="1"/>
    <col min="5382" max="5382" width="12.85546875" style="1" customWidth="1"/>
    <col min="5383" max="5383" width="5.42578125" style="1" customWidth="1"/>
    <col min="5384" max="5384" width="9.140625" style="1"/>
    <col min="5385" max="5385" width="10.28515625" style="1" customWidth="1"/>
    <col min="5386" max="5386" width="3.140625" style="1" customWidth="1"/>
    <col min="5387" max="5387" width="9.7109375" style="1" customWidth="1"/>
    <col min="5388" max="5388" width="7" style="1" customWidth="1"/>
    <col min="5389" max="5632" width="9.140625" style="1"/>
    <col min="5633" max="5633" width="6.140625" style="1" customWidth="1"/>
    <col min="5634" max="5635" width="9.140625" style="1"/>
    <col min="5636" max="5636" width="9.28515625" style="1" customWidth="1"/>
    <col min="5637" max="5637" width="11.42578125" style="1" customWidth="1"/>
    <col min="5638" max="5638" width="12.85546875" style="1" customWidth="1"/>
    <col min="5639" max="5639" width="5.42578125" style="1" customWidth="1"/>
    <col min="5640" max="5640" width="9.140625" style="1"/>
    <col min="5641" max="5641" width="10.28515625" style="1" customWidth="1"/>
    <col min="5642" max="5642" width="3.140625" style="1" customWidth="1"/>
    <col min="5643" max="5643" width="9.7109375" style="1" customWidth="1"/>
    <col min="5644" max="5644" width="7" style="1" customWidth="1"/>
    <col min="5645" max="5888" width="9.140625" style="1"/>
    <col min="5889" max="5889" width="6.140625" style="1" customWidth="1"/>
    <col min="5890" max="5891" width="9.140625" style="1"/>
    <col min="5892" max="5892" width="9.28515625" style="1" customWidth="1"/>
    <col min="5893" max="5893" width="11.42578125" style="1" customWidth="1"/>
    <col min="5894" max="5894" width="12.85546875" style="1" customWidth="1"/>
    <col min="5895" max="5895" width="5.42578125" style="1" customWidth="1"/>
    <col min="5896" max="5896" width="9.140625" style="1"/>
    <col min="5897" max="5897" width="10.28515625" style="1" customWidth="1"/>
    <col min="5898" max="5898" width="3.140625" style="1" customWidth="1"/>
    <col min="5899" max="5899" width="9.7109375" style="1" customWidth="1"/>
    <col min="5900" max="5900" width="7" style="1" customWidth="1"/>
    <col min="5901" max="6144" width="9.140625" style="1"/>
    <col min="6145" max="6145" width="6.140625" style="1" customWidth="1"/>
    <col min="6146" max="6147" width="9.140625" style="1"/>
    <col min="6148" max="6148" width="9.28515625" style="1" customWidth="1"/>
    <col min="6149" max="6149" width="11.42578125" style="1" customWidth="1"/>
    <col min="6150" max="6150" width="12.85546875" style="1" customWidth="1"/>
    <col min="6151" max="6151" width="5.42578125" style="1" customWidth="1"/>
    <col min="6152" max="6152" width="9.140625" style="1"/>
    <col min="6153" max="6153" width="10.28515625" style="1" customWidth="1"/>
    <col min="6154" max="6154" width="3.140625" style="1" customWidth="1"/>
    <col min="6155" max="6155" width="9.7109375" style="1" customWidth="1"/>
    <col min="6156" max="6156" width="7" style="1" customWidth="1"/>
    <col min="6157" max="6400" width="9.140625" style="1"/>
    <col min="6401" max="6401" width="6.140625" style="1" customWidth="1"/>
    <col min="6402" max="6403" width="9.140625" style="1"/>
    <col min="6404" max="6404" width="9.28515625" style="1" customWidth="1"/>
    <col min="6405" max="6405" width="11.42578125" style="1" customWidth="1"/>
    <col min="6406" max="6406" width="12.85546875" style="1" customWidth="1"/>
    <col min="6407" max="6407" width="5.42578125" style="1" customWidth="1"/>
    <col min="6408" max="6408" width="9.140625" style="1"/>
    <col min="6409" max="6409" width="10.28515625" style="1" customWidth="1"/>
    <col min="6410" max="6410" width="3.140625" style="1" customWidth="1"/>
    <col min="6411" max="6411" width="9.7109375" style="1" customWidth="1"/>
    <col min="6412" max="6412" width="7" style="1" customWidth="1"/>
    <col min="6413" max="6656" width="9.140625" style="1"/>
    <col min="6657" max="6657" width="6.140625" style="1" customWidth="1"/>
    <col min="6658" max="6659" width="9.140625" style="1"/>
    <col min="6660" max="6660" width="9.28515625" style="1" customWidth="1"/>
    <col min="6661" max="6661" width="11.42578125" style="1" customWidth="1"/>
    <col min="6662" max="6662" width="12.85546875" style="1" customWidth="1"/>
    <col min="6663" max="6663" width="5.42578125" style="1" customWidth="1"/>
    <col min="6664" max="6664" width="9.140625" style="1"/>
    <col min="6665" max="6665" width="10.28515625" style="1" customWidth="1"/>
    <col min="6666" max="6666" width="3.140625" style="1" customWidth="1"/>
    <col min="6667" max="6667" width="9.7109375" style="1" customWidth="1"/>
    <col min="6668" max="6668" width="7" style="1" customWidth="1"/>
    <col min="6669" max="6912" width="9.140625" style="1"/>
    <col min="6913" max="6913" width="6.140625" style="1" customWidth="1"/>
    <col min="6914" max="6915" width="9.140625" style="1"/>
    <col min="6916" max="6916" width="9.28515625" style="1" customWidth="1"/>
    <col min="6917" max="6917" width="11.42578125" style="1" customWidth="1"/>
    <col min="6918" max="6918" width="12.85546875" style="1" customWidth="1"/>
    <col min="6919" max="6919" width="5.42578125" style="1" customWidth="1"/>
    <col min="6920" max="6920" width="9.140625" style="1"/>
    <col min="6921" max="6921" width="10.28515625" style="1" customWidth="1"/>
    <col min="6922" max="6922" width="3.140625" style="1" customWidth="1"/>
    <col min="6923" max="6923" width="9.7109375" style="1" customWidth="1"/>
    <col min="6924" max="6924" width="7" style="1" customWidth="1"/>
    <col min="6925" max="7168" width="9.140625" style="1"/>
    <col min="7169" max="7169" width="6.140625" style="1" customWidth="1"/>
    <col min="7170" max="7171" width="9.140625" style="1"/>
    <col min="7172" max="7172" width="9.28515625" style="1" customWidth="1"/>
    <col min="7173" max="7173" width="11.42578125" style="1" customWidth="1"/>
    <col min="7174" max="7174" width="12.85546875" style="1" customWidth="1"/>
    <col min="7175" max="7175" width="5.42578125" style="1" customWidth="1"/>
    <col min="7176" max="7176" width="9.140625" style="1"/>
    <col min="7177" max="7177" width="10.28515625" style="1" customWidth="1"/>
    <col min="7178" max="7178" width="3.140625" style="1" customWidth="1"/>
    <col min="7179" max="7179" width="9.7109375" style="1" customWidth="1"/>
    <col min="7180" max="7180" width="7" style="1" customWidth="1"/>
    <col min="7181" max="7424" width="9.140625" style="1"/>
    <col min="7425" max="7425" width="6.140625" style="1" customWidth="1"/>
    <col min="7426" max="7427" width="9.140625" style="1"/>
    <col min="7428" max="7428" width="9.28515625" style="1" customWidth="1"/>
    <col min="7429" max="7429" width="11.42578125" style="1" customWidth="1"/>
    <col min="7430" max="7430" width="12.85546875" style="1" customWidth="1"/>
    <col min="7431" max="7431" width="5.42578125" style="1" customWidth="1"/>
    <col min="7432" max="7432" width="9.140625" style="1"/>
    <col min="7433" max="7433" width="10.28515625" style="1" customWidth="1"/>
    <col min="7434" max="7434" width="3.140625" style="1" customWidth="1"/>
    <col min="7435" max="7435" width="9.7109375" style="1" customWidth="1"/>
    <col min="7436" max="7436" width="7" style="1" customWidth="1"/>
    <col min="7437" max="7680" width="9.140625" style="1"/>
    <col min="7681" max="7681" width="6.140625" style="1" customWidth="1"/>
    <col min="7682" max="7683" width="9.140625" style="1"/>
    <col min="7684" max="7684" width="9.28515625" style="1" customWidth="1"/>
    <col min="7685" max="7685" width="11.42578125" style="1" customWidth="1"/>
    <col min="7686" max="7686" width="12.85546875" style="1" customWidth="1"/>
    <col min="7687" max="7687" width="5.42578125" style="1" customWidth="1"/>
    <col min="7688" max="7688" width="9.140625" style="1"/>
    <col min="7689" max="7689" width="10.28515625" style="1" customWidth="1"/>
    <col min="7690" max="7690" width="3.140625" style="1" customWidth="1"/>
    <col min="7691" max="7691" width="9.7109375" style="1" customWidth="1"/>
    <col min="7692" max="7692" width="7" style="1" customWidth="1"/>
    <col min="7693" max="7936" width="9.140625" style="1"/>
    <col min="7937" max="7937" width="6.140625" style="1" customWidth="1"/>
    <col min="7938" max="7939" width="9.140625" style="1"/>
    <col min="7940" max="7940" width="9.28515625" style="1" customWidth="1"/>
    <col min="7941" max="7941" width="11.42578125" style="1" customWidth="1"/>
    <col min="7942" max="7942" width="12.85546875" style="1" customWidth="1"/>
    <col min="7943" max="7943" width="5.42578125" style="1" customWidth="1"/>
    <col min="7944" max="7944" width="9.140625" style="1"/>
    <col min="7945" max="7945" width="10.28515625" style="1" customWidth="1"/>
    <col min="7946" max="7946" width="3.140625" style="1" customWidth="1"/>
    <col min="7947" max="7947" width="9.7109375" style="1" customWidth="1"/>
    <col min="7948" max="7948" width="7" style="1" customWidth="1"/>
    <col min="7949" max="8192" width="9.140625" style="1"/>
    <col min="8193" max="8193" width="6.140625" style="1" customWidth="1"/>
    <col min="8194" max="8195" width="9.140625" style="1"/>
    <col min="8196" max="8196" width="9.28515625" style="1" customWidth="1"/>
    <col min="8197" max="8197" width="11.42578125" style="1" customWidth="1"/>
    <col min="8198" max="8198" width="12.85546875" style="1" customWidth="1"/>
    <col min="8199" max="8199" width="5.42578125" style="1" customWidth="1"/>
    <col min="8200" max="8200" width="9.140625" style="1"/>
    <col min="8201" max="8201" width="10.28515625" style="1" customWidth="1"/>
    <col min="8202" max="8202" width="3.140625" style="1" customWidth="1"/>
    <col min="8203" max="8203" width="9.7109375" style="1" customWidth="1"/>
    <col min="8204" max="8204" width="7" style="1" customWidth="1"/>
    <col min="8205" max="8448" width="9.140625" style="1"/>
    <col min="8449" max="8449" width="6.140625" style="1" customWidth="1"/>
    <col min="8450" max="8451" width="9.140625" style="1"/>
    <col min="8452" max="8452" width="9.28515625" style="1" customWidth="1"/>
    <col min="8453" max="8453" width="11.42578125" style="1" customWidth="1"/>
    <col min="8454" max="8454" width="12.85546875" style="1" customWidth="1"/>
    <col min="8455" max="8455" width="5.42578125" style="1" customWidth="1"/>
    <col min="8456" max="8456" width="9.140625" style="1"/>
    <col min="8457" max="8457" width="10.28515625" style="1" customWidth="1"/>
    <col min="8458" max="8458" width="3.140625" style="1" customWidth="1"/>
    <col min="8459" max="8459" width="9.7109375" style="1" customWidth="1"/>
    <col min="8460" max="8460" width="7" style="1" customWidth="1"/>
    <col min="8461" max="8704" width="9.140625" style="1"/>
    <col min="8705" max="8705" width="6.140625" style="1" customWidth="1"/>
    <col min="8706" max="8707" width="9.140625" style="1"/>
    <col min="8708" max="8708" width="9.28515625" style="1" customWidth="1"/>
    <col min="8709" max="8709" width="11.42578125" style="1" customWidth="1"/>
    <col min="8710" max="8710" width="12.85546875" style="1" customWidth="1"/>
    <col min="8711" max="8711" width="5.42578125" style="1" customWidth="1"/>
    <col min="8712" max="8712" width="9.140625" style="1"/>
    <col min="8713" max="8713" width="10.28515625" style="1" customWidth="1"/>
    <col min="8714" max="8714" width="3.140625" style="1" customWidth="1"/>
    <col min="8715" max="8715" width="9.7109375" style="1" customWidth="1"/>
    <col min="8716" max="8716" width="7" style="1" customWidth="1"/>
    <col min="8717" max="8960" width="9.140625" style="1"/>
    <col min="8961" max="8961" width="6.140625" style="1" customWidth="1"/>
    <col min="8962" max="8963" width="9.140625" style="1"/>
    <col min="8964" max="8964" width="9.28515625" style="1" customWidth="1"/>
    <col min="8965" max="8965" width="11.42578125" style="1" customWidth="1"/>
    <col min="8966" max="8966" width="12.85546875" style="1" customWidth="1"/>
    <col min="8967" max="8967" width="5.42578125" style="1" customWidth="1"/>
    <col min="8968" max="8968" width="9.140625" style="1"/>
    <col min="8969" max="8969" width="10.28515625" style="1" customWidth="1"/>
    <col min="8970" max="8970" width="3.140625" style="1" customWidth="1"/>
    <col min="8971" max="8971" width="9.7109375" style="1" customWidth="1"/>
    <col min="8972" max="8972" width="7" style="1" customWidth="1"/>
    <col min="8973" max="9216" width="9.140625" style="1"/>
    <col min="9217" max="9217" width="6.140625" style="1" customWidth="1"/>
    <col min="9218" max="9219" width="9.140625" style="1"/>
    <col min="9220" max="9220" width="9.28515625" style="1" customWidth="1"/>
    <col min="9221" max="9221" width="11.42578125" style="1" customWidth="1"/>
    <col min="9222" max="9222" width="12.85546875" style="1" customWidth="1"/>
    <col min="9223" max="9223" width="5.42578125" style="1" customWidth="1"/>
    <col min="9224" max="9224" width="9.140625" style="1"/>
    <col min="9225" max="9225" width="10.28515625" style="1" customWidth="1"/>
    <col min="9226" max="9226" width="3.140625" style="1" customWidth="1"/>
    <col min="9227" max="9227" width="9.7109375" style="1" customWidth="1"/>
    <col min="9228" max="9228" width="7" style="1" customWidth="1"/>
    <col min="9229" max="9472" width="9.140625" style="1"/>
    <col min="9473" max="9473" width="6.140625" style="1" customWidth="1"/>
    <col min="9474" max="9475" width="9.140625" style="1"/>
    <col min="9476" max="9476" width="9.28515625" style="1" customWidth="1"/>
    <col min="9477" max="9477" width="11.42578125" style="1" customWidth="1"/>
    <col min="9478" max="9478" width="12.85546875" style="1" customWidth="1"/>
    <col min="9479" max="9479" width="5.42578125" style="1" customWidth="1"/>
    <col min="9480" max="9480" width="9.140625" style="1"/>
    <col min="9481" max="9481" width="10.28515625" style="1" customWidth="1"/>
    <col min="9482" max="9482" width="3.140625" style="1" customWidth="1"/>
    <col min="9483" max="9483" width="9.7109375" style="1" customWidth="1"/>
    <col min="9484" max="9484" width="7" style="1" customWidth="1"/>
    <col min="9485" max="9728" width="9.140625" style="1"/>
    <col min="9729" max="9729" width="6.140625" style="1" customWidth="1"/>
    <col min="9730" max="9731" width="9.140625" style="1"/>
    <col min="9732" max="9732" width="9.28515625" style="1" customWidth="1"/>
    <col min="9733" max="9733" width="11.42578125" style="1" customWidth="1"/>
    <col min="9734" max="9734" width="12.85546875" style="1" customWidth="1"/>
    <col min="9735" max="9735" width="5.42578125" style="1" customWidth="1"/>
    <col min="9736" max="9736" width="9.140625" style="1"/>
    <col min="9737" max="9737" width="10.28515625" style="1" customWidth="1"/>
    <col min="9738" max="9738" width="3.140625" style="1" customWidth="1"/>
    <col min="9739" max="9739" width="9.7109375" style="1" customWidth="1"/>
    <col min="9740" max="9740" width="7" style="1" customWidth="1"/>
    <col min="9741" max="9984" width="9.140625" style="1"/>
    <col min="9985" max="9985" width="6.140625" style="1" customWidth="1"/>
    <col min="9986" max="9987" width="9.140625" style="1"/>
    <col min="9988" max="9988" width="9.28515625" style="1" customWidth="1"/>
    <col min="9989" max="9989" width="11.42578125" style="1" customWidth="1"/>
    <col min="9990" max="9990" width="12.85546875" style="1" customWidth="1"/>
    <col min="9991" max="9991" width="5.42578125" style="1" customWidth="1"/>
    <col min="9992" max="9992" width="9.140625" style="1"/>
    <col min="9993" max="9993" width="10.28515625" style="1" customWidth="1"/>
    <col min="9994" max="9994" width="3.140625" style="1" customWidth="1"/>
    <col min="9995" max="9995" width="9.7109375" style="1" customWidth="1"/>
    <col min="9996" max="9996" width="7" style="1" customWidth="1"/>
    <col min="9997" max="10240" width="9.140625" style="1"/>
    <col min="10241" max="10241" width="6.140625" style="1" customWidth="1"/>
    <col min="10242" max="10243" width="9.140625" style="1"/>
    <col min="10244" max="10244" width="9.28515625" style="1" customWidth="1"/>
    <col min="10245" max="10245" width="11.42578125" style="1" customWidth="1"/>
    <col min="10246" max="10246" width="12.85546875" style="1" customWidth="1"/>
    <col min="10247" max="10247" width="5.42578125" style="1" customWidth="1"/>
    <col min="10248" max="10248" width="9.140625" style="1"/>
    <col min="10249" max="10249" width="10.28515625" style="1" customWidth="1"/>
    <col min="10250" max="10250" width="3.140625" style="1" customWidth="1"/>
    <col min="10251" max="10251" width="9.7109375" style="1" customWidth="1"/>
    <col min="10252" max="10252" width="7" style="1" customWidth="1"/>
    <col min="10253" max="10496" width="9.140625" style="1"/>
    <col min="10497" max="10497" width="6.140625" style="1" customWidth="1"/>
    <col min="10498" max="10499" width="9.140625" style="1"/>
    <col min="10500" max="10500" width="9.28515625" style="1" customWidth="1"/>
    <col min="10501" max="10501" width="11.42578125" style="1" customWidth="1"/>
    <col min="10502" max="10502" width="12.85546875" style="1" customWidth="1"/>
    <col min="10503" max="10503" width="5.42578125" style="1" customWidth="1"/>
    <col min="10504" max="10504" width="9.140625" style="1"/>
    <col min="10505" max="10505" width="10.28515625" style="1" customWidth="1"/>
    <col min="10506" max="10506" width="3.140625" style="1" customWidth="1"/>
    <col min="10507" max="10507" width="9.7109375" style="1" customWidth="1"/>
    <col min="10508" max="10508" width="7" style="1" customWidth="1"/>
    <col min="10509" max="10752" width="9.140625" style="1"/>
    <col min="10753" max="10753" width="6.140625" style="1" customWidth="1"/>
    <col min="10754" max="10755" width="9.140625" style="1"/>
    <col min="10756" max="10756" width="9.28515625" style="1" customWidth="1"/>
    <col min="10757" max="10757" width="11.42578125" style="1" customWidth="1"/>
    <col min="10758" max="10758" width="12.85546875" style="1" customWidth="1"/>
    <col min="10759" max="10759" width="5.42578125" style="1" customWidth="1"/>
    <col min="10760" max="10760" width="9.140625" style="1"/>
    <col min="10761" max="10761" width="10.28515625" style="1" customWidth="1"/>
    <col min="10762" max="10762" width="3.140625" style="1" customWidth="1"/>
    <col min="10763" max="10763" width="9.7109375" style="1" customWidth="1"/>
    <col min="10764" max="10764" width="7" style="1" customWidth="1"/>
    <col min="10765" max="11008" width="9.140625" style="1"/>
    <col min="11009" max="11009" width="6.140625" style="1" customWidth="1"/>
    <col min="11010" max="11011" width="9.140625" style="1"/>
    <col min="11012" max="11012" width="9.28515625" style="1" customWidth="1"/>
    <col min="11013" max="11013" width="11.42578125" style="1" customWidth="1"/>
    <col min="11014" max="11014" width="12.85546875" style="1" customWidth="1"/>
    <col min="11015" max="11015" width="5.42578125" style="1" customWidth="1"/>
    <col min="11016" max="11016" width="9.140625" style="1"/>
    <col min="11017" max="11017" width="10.28515625" style="1" customWidth="1"/>
    <col min="11018" max="11018" width="3.140625" style="1" customWidth="1"/>
    <col min="11019" max="11019" width="9.7109375" style="1" customWidth="1"/>
    <col min="11020" max="11020" width="7" style="1" customWidth="1"/>
    <col min="11021" max="11264" width="9.140625" style="1"/>
    <col min="11265" max="11265" width="6.140625" style="1" customWidth="1"/>
    <col min="11266" max="11267" width="9.140625" style="1"/>
    <col min="11268" max="11268" width="9.28515625" style="1" customWidth="1"/>
    <col min="11269" max="11269" width="11.42578125" style="1" customWidth="1"/>
    <col min="11270" max="11270" width="12.85546875" style="1" customWidth="1"/>
    <col min="11271" max="11271" width="5.42578125" style="1" customWidth="1"/>
    <col min="11272" max="11272" width="9.140625" style="1"/>
    <col min="11273" max="11273" width="10.28515625" style="1" customWidth="1"/>
    <col min="11274" max="11274" width="3.140625" style="1" customWidth="1"/>
    <col min="11275" max="11275" width="9.7109375" style="1" customWidth="1"/>
    <col min="11276" max="11276" width="7" style="1" customWidth="1"/>
    <col min="11277" max="11520" width="9.140625" style="1"/>
    <col min="11521" max="11521" width="6.140625" style="1" customWidth="1"/>
    <col min="11522" max="11523" width="9.140625" style="1"/>
    <col min="11524" max="11524" width="9.28515625" style="1" customWidth="1"/>
    <col min="11525" max="11525" width="11.42578125" style="1" customWidth="1"/>
    <col min="11526" max="11526" width="12.85546875" style="1" customWidth="1"/>
    <col min="11527" max="11527" width="5.42578125" style="1" customWidth="1"/>
    <col min="11528" max="11528" width="9.140625" style="1"/>
    <col min="11529" max="11529" width="10.28515625" style="1" customWidth="1"/>
    <col min="11530" max="11530" width="3.140625" style="1" customWidth="1"/>
    <col min="11531" max="11531" width="9.7109375" style="1" customWidth="1"/>
    <col min="11532" max="11532" width="7" style="1" customWidth="1"/>
    <col min="11533" max="11776" width="9.140625" style="1"/>
    <col min="11777" max="11777" width="6.140625" style="1" customWidth="1"/>
    <col min="11778" max="11779" width="9.140625" style="1"/>
    <col min="11780" max="11780" width="9.28515625" style="1" customWidth="1"/>
    <col min="11781" max="11781" width="11.42578125" style="1" customWidth="1"/>
    <col min="11782" max="11782" width="12.85546875" style="1" customWidth="1"/>
    <col min="11783" max="11783" width="5.42578125" style="1" customWidth="1"/>
    <col min="11784" max="11784" width="9.140625" style="1"/>
    <col min="11785" max="11785" width="10.28515625" style="1" customWidth="1"/>
    <col min="11786" max="11786" width="3.140625" style="1" customWidth="1"/>
    <col min="11787" max="11787" width="9.7109375" style="1" customWidth="1"/>
    <col min="11788" max="11788" width="7" style="1" customWidth="1"/>
    <col min="11789" max="12032" width="9.140625" style="1"/>
    <col min="12033" max="12033" width="6.140625" style="1" customWidth="1"/>
    <col min="12034" max="12035" width="9.140625" style="1"/>
    <col min="12036" max="12036" width="9.28515625" style="1" customWidth="1"/>
    <col min="12037" max="12037" width="11.42578125" style="1" customWidth="1"/>
    <col min="12038" max="12038" width="12.85546875" style="1" customWidth="1"/>
    <col min="12039" max="12039" width="5.42578125" style="1" customWidth="1"/>
    <col min="12040" max="12040" width="9.140625" style="1"/>
    <col min="12041" max="12041" width="10.28515625" style="1" customWidth="1"/>
    <col min="12042" max="12042" width="3.140625" style="1" customWidth="1"/>
    <col min="12043" max="12043" width="9.7109375" style="1" customWidth="1"/>
    <col min="12044" max="12044" width="7" style="1" customWidth="1"/>
    <col min="12045" max="12288" width="9.140625" style="1"/>
    <col min="12289" max="12289" width="6.140625" style="1" customWidth="1"/>
    <col min="12290" max="12291" width="9.140625" style="1"/>
    <col min="12292" max="12292" width="9.28515625" style="1" customWidth="1"/>
    <col min="12293" max="12293" width="11.42578125" style="1" customWidth="1"/>
    <col min="12294" max="12294" width="12.85546875" style="1" customWidth="1"/>
    <col min="12295" max="12295" width="5.42578125" style="1" customWidth="1"/>
    <col min="12296" max="12296" width="9.140625" style="1"/>
    <col min="12297" max="12297" width="10.28515625" style="1" customWidth="1"/>
    <col min="12298" max="12298" width="3.140625" style="1" customWidth="1"/>
    <col min="12299" max="12299" width="9.7109375" style="1" customWidth="1"/>
    <col min="12300" max="12300" width="7" style="1" customWidth="1"/>
    <col min="12301" max="12544" width="9.140625" style="1"/>
    <col min="12545" max="12545" width="6.140625" style="1" customWidth="1"/>
    <col min="12546" max="12547" width="9.140625" style="1"/>
    <col min="12548" max="12548" width="9.28515625" style="1" customWidth="1"/>
    <col min="12549" max="12549" width="11.42578125" style="1" customWidth="1"/>
    <col min="12550" max="12550" width="12.85546875" style="1" customWidth="1"/>
    <col min="12551" max="12551" width="5.42578125" style="1" customWidth="1"/>
    <col min="12552" max="12552" width="9.140625" style="1"/>
    <col min="12553" max="12553" width="10.28515625" style="1" customWidth="1"/>
    <col min="12554" max="12554" width="3.140625" style="1" customWidth="1"/>
    <col min="12555" max="12555" width="9.7109375" style="1" customWidth="1"/>
    <col min="12556" max="12556" width="7" style="1" customWidth="1"/>
    <col min="12557" max="12800" width="9.140625" style="1"/>
    <col min="12801" max="12801" width="6.140625" style="1" customWidth="1"/>
    <col min="12802" max="12803" width="9.140625" style="1"/>
    <col min="12804" max="12804" width="9.28515625" style="1" customWidth="1"/>
    <col min="12805" max="12805" width="11.42578125" style="1" customWidth="1"/>
    <col min="12806" max="12806" width="12.85546875" style="1" customWidth="1"/>
    <col min="12807" max="12807" width="5.42578125" style="1" customWidth="1"/>
    <col min="12808" max="12808" width="9.140625" style="1"/>
    <col min="12809" max="12809" width="10.28515625" style="1" customWidth="1"/>
    <col min="12810" max="12810" width="3.140625" style="1" customWidth="1"/>
    <col min="12811" max="12811" width="9.7109375" style="1" customWidth="1"/>
    <col min="12812" max="12812" width="7" style="1" customWidth="1"/>
    <col min="12813" max="13056" width="9.140625" style="1"/>
    <col min="13057" max="13057" width="6.140625" style="1" customWidth="1"/>
    <col min="13058" max="13059" width="9.140625" style="1"/>
    <col min="13060" max="13060" width="9.28515625" style="1" customWidth="1"/>
    <col min="13061" max="13061" width="11.42578125" style="1" customWidth="1"/>
    <col min="13062" max="13062" width="12.85546875" style="1" customWidth="1"/>
    <col min="13063" max="13063" width="5.42578125" style="1" customWidth="1"/>
    <col min="13064" max="13064" width="9.140625" style="1"/>
    <col min="13065" max="13065" width="10.28515625" style="1" customWidth="1"/>
    <col min="13066" max="13066" width="3.140625" style="1" customWidth="1"/>
    <col min="13067" max="13067" width="9.7109375" style="1" customWidth="1"/>
    <col min="13068" max="13068" width="7" style="1" customWidth="1"/>
    <col min="13069" max="13312" width="9.140625" style="1"/>
    <col min="13313" max="13313" width="6.140625" style="1" customWidth="1"/>
    <col min="13314" max="13315" width="9.140625" style="1"/>
    <col min="13316" max="13316" width="9.28515625" style="1" customWidth="1"/>
    <col min="13317" max="13317" width="11.42578125" style="1" customWidth="1"/>
    <col min="13318" max="13318" width="12.85546875" style="1" customWidth="1"/>
    <col min="13319" max="13319" width="5.42578125" style="1" customWidth="1"/>
    <col min="13320" max="13320" width="9.140625" style="1"/>
    <col min="13321" max="13321" width="10.28515625" style="1" customWidth="1"/>
    <col min="13322" max="13322" width="3.140625" style="1" customWidth="1"/>
    <col min="13323" max="13323" width="9.7109375" style="1" customWidth="1"/>
    <col min="13324" max="13324" width="7" style="1" customWidth="1"/>
    <col min="13325" max="13568" width="9.140625" style="1"/>
    <col min="13569" max="13569" width="6.140625" style="1" customWidth="1"/>
    <col min="13570" max="13571" width="9.140625" style="1"/>
    <col min="13572" max="13572" width="9.28515625" style="1" customWidth="1"/>
    <col min="13573" max="13573" width="11.42578125" style="1" customWidth="1"/>
    <col min="13574" max="13574" width="12.85546875" style="1" customWidth="1"/>
    <col min="13575" max="13575" width="5.42578125" style="1" customWidth="1"/>
    <col min="13576" max="13576" width="9.140625" style="1"/>
    <col min="13577" max="13577" width="10.28515625" style="1" customWidth="1"/>
    <col min="13578" max="13578" width="3.140625" style="1" customWidth="1"/>
    <col min="13579" max="13579" width="9.7109375" style="1" customWidth="1"/>
    <col min="13580" max="13580" width="7" style="1" customWidth="1"/>
    <col min="13581" max="13824" width="9.140625" style="1"/>
    <col min="13825" max="13825" width="6.140625" style="1" customWidth="1"/>
    <col min="13826" max="13827" width="9.140625" style="1"/>
    <col min="13828" max="13828" width="9.28515625" style="1" customWidth="1"/>
    <col min="13829" max="13829" width="11.42578125" style="1" customWidth="1"/>
    <col min="13830" max="13830" width="12.85546875" style="1" customWidth="1"/>
    <col min="13831" max="13831" width="5.42578125" style="1" customWidth="1"/>
    <col min="13832" max="13832" width="9.140625" style="1"/>
    <col min="13833" max="13833" width="10.28515625" style="1" customWidth="1"/>
    <col min="13834" max="13834" width="3.140625" style="1" customWidth="1"/>
    <col min="13835" max="13835" width="9.7109375" style="1" customWidth="1"/>
    <col min="13836" max="13836" width="7" style="1" customWidth="1"/>
    <col min="13837" max="14080" width="9.140625" style="1"/>
    <col min="14081" max="14081" width="6.140625" style="1" customWidth="1"/>
    <col min="14082" max="14083" width="9.140625" style="1"/>
    <col min="14084" max="14084" width="9.28515625" style="1" customWidth="1"/>
    <col min="14085" max="14085" width="11.42578125" style="1" customWidth="1"/>
    <col min="14086" max="14086" width="12.85546875" style="1" customWidth="1"/>
    <col min="14087" max="14087" width="5.42578125" style="1" customWidth="1"/>
    <col min="14088" max="14088" width="9.140625" style="1"/>
    <col min="14089" max="14089" width="10.28515625" style="1" customWidth="1"/>
    <col min="14090" max="14090" width="3.140625" style="1" customWidth="1"/>
    <col min="14091" max="14091" width="9.7109375" style="1" customWidth="1"/>
    <col min="14092" max="14092" width="7" style="1" customWidth="1"/>
    <col min="14093" max="14336" width="9.140625" style="1"/>
    <col min="14337" max="14337" width="6.140625" style="1" customWidth="1"/>
    <col min="14338" max="14339" width="9.140625" style="1"/>
    <col min="14340" max="14340" width="9.28515625" style="1" customWidth="1"/>
    <col min="14341" max="14341" width="11.42578125" style="1" customWidth="1"/>
    <col min="14342" max="14342" width="12.85546875" style="1" customWidth="1"/>
    <col min="14343" max="14343" width="5.42578125" style="1" customWidth="1"/>
    <col min="14344" max="14344" width="9.140625" style="1"/>
    <col min="14345" max="14345" width="10.28515625" style="1" customWidth="1"/>
    <col min="14346" max="14346" width="3.140625" style="1" customWidth="1"/>
    <col min="14347" max="14347" width="9.7109375" style="1" customWidth="1"/>
    <col min="14348" max="14348" width="7" style="1" customWidth="1"/>
    <col min="14349" max="14592" width="9.140625" style="1"/>
    <col min="14593" max="14593" width="6.140625" style="1" customWidth="1"/>
    <col min="14594" max="14595" width="9.140625" style="1"/>
    <col min="14596" max="14596" width="9.28515625" style="1" customWidth="1"/>
    <col min="14597" max="14597" width="11.42578125" style="1" customWidth="1"/>
    <col min="14598" max="14598" width="12.85546875" style="1" customWidth="1"/>
    <col min="14599" max="14599" width="5.42578125" style="1" customWidth="1"/>
    <col min="14600" max="14600" width="9.140625" style="1"/>
    <col min="14601" max="14601" width="10.28515625" style="1" customWidth="1"/>
    <col min="14602" max="14602" width="3.140625" style="1" customWidth="1"/>
    <col min="14603" max="14603" width="9.7109375" style="1" customWidth="1"/>
    <col min="14604" max="14604" width="7" style="1" customWidth="1"/>
    <col min="14605" max="14848" width="9.140625" style="1"/>
    <col min="14849" max="14849" width="6.140625" style="1" customWidth="1"/>
    <col min="14850" max="14851" width="9.140625" style="1"/>
    <col min="14852" max="14852" width="9.28515625" style="1" customWidth="1"/>
    <col min="14853" max="14853" width="11.42578125" style="1" customWidth="1"/>
    <col min="14854" max="14854" width="12.85546875" style="1" customWidth="1"/>
    <col min="14855" max="14855" width="5.42578125" style="1" customWidth="1"/>
    <col min="14856" max="14856" width="9.140625" style="1"/>
    <col min="14857" max="14857" width="10.28515625" style="1" customWidth="1"/>
    <col min="14858" max="14858" width="3.140625" style="1" customWidth="1"/>
    <col min="14859" max="14859" width="9.7109375" style="1" customWidth="1"/>
    <col min="14860" max="14860" width="7" style="1" customWidth="1"/>
    <col min="14861" max="15104" width="9.140625" style="1"/>
    <col min="15105" max="15105" width="6.140625" style="1" customWidth="1"/>
    <col min="15106" max="15107" width="9.140625" style="1"/>
    <col min="15108" max="15108" width="9.28515625" style="1" customWidth="1"/>
    <col min="15109" max="15109" width="11.42578125" style="1" customWidth="1"/>
    <col min="15110" max="15110" width="12.85546875" style="1" customWidth="1"/>
    <col min="15111" max="15111" width="5.42578125" style="1" customWidth="1"/>
    <col min="15112" max="15112" width="9.140625" style="1"/>
    <col min="15113" max="15113" width="10.28515625" style="1" customWidth="1"/>
    <col min="15114" max="15114" width="3.140625" style="1" customWidth="1"/>
    <col min="15115" max="15115" width="9.7109375" style="1" customWidth="1"/>
    <col min="15116" max="15116" width="7" style="1" customWidth="1"/>
    <col min="15117" max="15360" width="9.140625" style="1"/>
    <col min="15361" max="15361" width="6.140625" style="1" customWidth="1"/>
    <col min="15362" max="15363" width="9.140625" style="1"/>
    <col min="15364" max="15364" width="9.28515625" style="1" customWidth="1"/>
    <col min="15365" max="15365" width="11.42578125" style="1" customWidth="1"/>
    <col min="15366" max="15366" width="12.85546875" style="1" customWidth="1"/>
    <col min="15367" max="15367" width="5.42578125" style="1" customWidth="1"/>
    <col min="15368" max="15368" width="9.140625" style="1"/>
    <col min="15369" max="15369" width="10.28515625" style="1" customWidth="1"/>
    <col min="15370" max="15370" width="3.140625" style="1" customWidth="1"/>
    <col min="15371" max="15371" width="9.7109375" style="1" customWidth="1"/>
    <col min="15372" max="15372" width="7" style="1" customWidth="1"/>
    <col min="15373" max="15616" width="9.140625" style="1"/>
    <col min="15617" max="15617" width="6.140625" style="1" customWidth="1"/>
    <col min="15618" max="15619" width="9.140625" style="1"/>
    <col min="15620" max="15620" width="9.28515625" style="1" customWidth="1"/>
    <col min="15621" max="15621" width="11.42578125" style="1" customWidth="1"/>
    <col min="15622" max="15622" width="12.85546875" style="1" customWidth="1"/>
    <col min="15623" max="15623" width="5.42578125" style="1" customWidth="1"/>
    <col min="15624" max="15624" width="9.140625" style="1"/>
    <col min="15625" max="15625" width="10.28515625" style="1" customWidth="1"/>
    <col min="15626" max="15626" width="3.140625" style="1" customWidth="1"/>
    <col min="15627" max="15627" width="9.7109375" style="1" customWidth="1"/>
    <col min="15628" max="15628" width="7" style="1" customWidth="1"/>
    <col min="15629" max="15872" width="9.140625" style="1"/>
    <col min="15873" max="15873" width="6.140625" style="1" customWidth="1"/>
    <col min="15874" max="15875" width="9.140625" style="1"/>
    <col min="15876" max="15876" width="9.28515625" style="1" customWidth="1"/>
    <col min="15877" max="15877" width="11.42578125" style="1" customWidth="1"/>
    <col min="15878" max="15878" width="12.85546875" style="1" customWidth="1"/>
    <col min="15879" max="15879" width="5.42578125" style="1" customWidth="1"/>
    <col min="15880" max="15880" width="9.140625" style="1"/>
    <col min="15881" max="15881" width="10.28515625" style="1" customWidth="1"/>
    <col min="15882" max="15882" width="3.140625" style="1" customWidth="1"/>
    <col min="15883" max="15883" width="9.7109375" style="1" customWidth="1"/>
    <col min="15884" max="15884" width="7" style="1" customWidth="1"/>
    <col min="15885" max="16128" width="9.140625" style="1"/>
    <col min="16129" max="16129" width="6.140625" style="1" customWidth="1"/>
    <col min="16130" max="16131" width="9.140625" style="1"/>
    <col min="16132" max="16132" width="9.28515625" style="1" customWidth="1"/>
    <col min="16133" max="16133" width="11.42578125" style="1" customWidth="1"/>
    <col min="16134" max="16134" width="12.85546875" style="1" customWidth="1"/>
    <col min="16135" max="16135" width="5.42578125" style="1" customWidth="1"/>
    <col min="16136" max="16136" width="9.140625" style="1"/>
    <col min="16137" max="16137" width="10.28515625" style="1" customWidth="1"/>
    <col min="16138" max="16138" width="3.140625" style="1" customWidth="1"/>
    <col min="16139" max="16139" width="9.7109375" style="1" customWidth="1"/>
    <col min="16140" max="16140" width="7" style="1" customWidth="1"/>
    <col min="16141" max="16384" width="9.140625" style="1"/>
  </cols>
  <sheetData>
    <row r="1" spans="2:11" x14ac:dyDescent="0.2">
      <c r="C1" s="2"/>
    </row>
    <row r="2" spans="2:11" s="2" customFormat="1" ht="6.75" customHeight="1" x14ac:dyDescent="0.2"/>
    <row r="3" spans="2:11" s="2" customFormat="1" x14ac:dyDescent="0.2">
      <c r="B3" s="3"/>
      <c r="C3" s="4"/>
      <c r="D3" s="4"/>
      <c r="E3" s="4"/>
      <c r="F3" s="4"/>
      <c r="G3" s="4"/>
      <c r="H3" s="4"/>
      <c r="I3" s="4"/>
      <c r="J3" s="4"/>
      <c r="K3" s="5"/>
    </row>
    <row r="4" spans="2:11" s="13" customFormat="1" ht="14.1" customHeight="1" x14ac:dyDescent="0.2">
      <c r="B4" s="6"/>
      <c r="C4" s="7" t="s">
        <v>0</v>
      </c>
      <c r="D4" s="7"/>
      <c r="E4" s="7"/>
      <c r="F4" s="8" t="s">
        <v>228</v>
      </c>
      <c r="G4" s="9"/>
      <c r="H4" s="10"/>
      <c r="I4" s="11"/>
      <c r="J4" s="7"/>
      <c r="K4" s="12"/>
    </row>
    <row r="5" spans="2:11" s="13" customFormat="1" ht="14.1" customHeight="1" x14ac:dyDescent="0.2">
      <c r="B5" s="6"/>
      <c r="C5" s="7" t="s">
        <v>1</v>
      </c>
      <c r="D5" s="7"/>
      <c r="E5" s="7"/>
      <c r="F5" s="11" t="s">
        <v>229</v>
      </c>
      <c r="G5" s="14"/>
      <c r="H5" s="15"/>
      <c r="I5" s="16"/>
      <c r="J5" s="16"/>
      <c r="K5" s="12"/>
    </row>
    <row r="6" spans="2:11" s="13" customFormat="1" ht="14.1" customHeight="1" x14ac:dyDescent="0.2">
      <c r="B6" s="6"/>
      <c r="C6" s="7" t="s">
        <v>2</v>
      </c>
      <c r="D6" s="7"/>
      <c r="E6" s="7"/>
      <c r="F6" s="17" t="s">
        <v>230</v>
      </c>
      <c r="G6" s="11"/>
      <c r="H6" s="11"/>
      <c r="I6" s="11"/>
      <c r="J6" s="11"/>
      <c r="K6" s="12"/>
    </row>
    <row r="7" spans="2:11" s="13" customFormat="1" ht="14.1" customHeight="1" x14ac:dyDescent="0.2">
      <c r="B7" s="6"/>
      <c r="C7" s="7"/>
      <c r="D7" s="7"/>
      <c r="E7" s="7"/>
      <c r="F7" s="7"/>
      <c r="G7" s="7"/>
      <c r="H7" s="18" t="s">
        <v>3</v>
      </c>
      <c r="I7" s="18"/>
      <c r="J7" s="16"/>
      <c r="K7" s="12"/>
    </row>
    <row r="8" spans="2:11" s="13" customFormat="1" ht="14.1" customHeight="1" x14ac:dyDescent="0.2">
      <c r="B8" s="6"/>
      <c r="C8" s="7" t="s">
        <v>4</v>
      </c>
      <c r="D8" s="7"/>
      <c r="E8" s="7"/>
      <c r="F8" s="10">
        <v>2017</v>
      </c>
      <c r="G8" s="19"/>
      <c r="H8" s="7"/>
      <c r="I8" s="7"/>
      <c r="J8" s="7"/>
      <c r="K8" s="12"/>
    </row>
    <row r="9" spans="2:11" s="13" customFormat="1" ht="14.1" customHeight="1" x14ac:dyDescent="0.2">
      <c r="B9" s="6"/>
      <c r="C9" s="7" t="s">
        <v>5</v>
      </c>
      <c r="D9" s="7"/>
      <c r="E9" s="7"/>
      <c r="F9" s="18"/>
      <c r="G9" s="20"/>
      <c r="H9" s="7"/>
      <c r="I9" s="7"/>
      <c r="J9" s="7"/>
      <c r="K9" s="12"/>
    </row>
    <row r="10" spans="2:11" s="13" customFormat="1" ht="14.1" customHeight="1" x14ac:dyDescent="0.2">
      <c r="B10" s="6"/>
      <c r="C10" s="7"/>
      <c r="D10" s="7"/>
      <c r="E10" s="7"/>
      <c r="F10" s="7"/>
      <c r="G10" s="7"/>
      <c r="H10" s="7"/>
      <c r="I10" s="7"/>
      <c r="J10" s="7"/>
      <c r="K10" s="12"/>
    </row>
    <row r="11" spans="2:11" s="13" customFormat="1" ht="14.1" customHeight="1" x14ac:dyDescent="0.2">
      <c r="B11" s="6"/>
      <c r="C11" s="7" t="s">
        <v>6</v>
      </c>
      <c r="D11" s="7"/>
      <c r="E11" s="7"/>
      <c r="F11" s="21" t="s">
        <v>231</v>
      </c>
      <c r="G11" s="11"/>
      <c r="H11" s="11"/>
      <c r="I11" s="11"/>
      <c r="J11" s="11"/>
      <c r="K11" s="12"/>
    </row>
    <row r="12" spans="2:11" s="13" customFormat="1" ht="14.1" customHeight="1" x14ac:dyDescent="0.2">
      <c r="B12" s="6"/>
      <c r="C12" s="7"/>
      <c r="D12" s="7"/>
      <c r="E12" s="7"/>
      <c r="F12" s="173" t="s">
        <v>232</v>
      </c>
      <c r="G12" s="173"/>
      <c r="H12" s="173"/>
      <c r="I12" s="173"/>
      <c r="J12" s="173"/>
      <c r="K12" s="12"/>
    </row>
    <row r="13" spans="2:11" s="13" customFormat="1" ht="14.1" customHeight="1" x14ac:dyDescent="0.2">
      <c r="B13" s="6"/>
      <c r="C13" s="7"/>
      <c r="D13" s="7"/>
      <c r="E13" s="7"/>
      <c r="F13" s="17"/>
      <c r="G13" s="17"/>
      <c r="H13" s="17"/>
      <c r="I13" s="17"/>
      <c r="J13" s="17"/>
      <c r="K13" s="12"/>
    </row>
    <row r="14" spans="2:11" ht="14.25" x14ac:dyDescent="0.2">
      <c r="B14" s="22"/>
      <c r="C14" s="23"/>
      <c r="D14" s="23"/>
      <c r="E14" s="23"/>
      <c r="F14" s="24"/>
      <c r="G14" s="25"/>
      <c r="H14" s="25"/>
      <c r="I14" s="25"/>
      <c r="J14" s="23"/>
      <c r="K14" s="26"/>
    </row>
    <row r="15" spans="2:11" x14ac:dyDescent="0.2">
      <c r="B15" s="22"/>
      <c r="C15" s="23"/>
      <c r="D15" s="23"/>
      <c r="E15" s="23"/>
      <c r="F15" s="23"/>
      <c r="G15" s="23"/>
      <c r="H15" s="23"/>
      <c r="I15" s="23"/>
      <c r="J15" s="23"/>
      <c r="K15" s="26"/>
    </row>
    <row r="16" spans="2:11" x14ac:dyDescent="0.2">
      <c r="B16" s="22"/>
      <c r="C16" s="23"/>
      <c r="D16" s="23"/>
      <c r="E16" s="23"/>
      <c r="F16" s="23"/>
      <c r="G16" s="23"/>
      <c r="H16" s="23"/>
      <c r="I16" s="23"/>
      <c r="J16" s="23"/>
      <c r="K16" s="26"/>
    </row>
    <row r="17" spans="2:11" x14ac:dyDescent="0.2">
      <c r="B17" s="22"/>
      <c r="C17" s="23"/>
      <c r="D17" s="23"/>
      <c r="E17" s="23"/>
      <c r="F17" s="23"/>
      <c r="G17" s="23"/>
      <c r="H17" s="23"/>
      <c r="I17" s="23"/>
      <c r="J17" s="23"/>
      <c r="K17" s="26"/>
    </row>
    <row r="18" spans="2:11" x14ac:dyDescent="0.2">
      <c r="B18" s="22"/>
      <c r="C18" s="23"/>
      <c r="D18" s="23"/>
      <c r="E18" s="23"/>
      <c r="F18" s="23"/>
      <c r="G18" s="23"/>
      <c r="H18" s="23"/>
      <c r="I18" s="23"/>
      <c r="J18" s="23"/>
      <c r="K18" s="26"/>
    </row>
    <row r="19" spans="2:11" x14ac:dyDescent="0.2">
      <c r="B19" s="22"/>
      <c r="C19" s="23"/>
      <c r="D19" s="23"/>
      <c r="E19" s="23"/>
      <c r="F19" s="23"/>
      <c r="G19" s="23"/>
      <c r="H19" s="23"/>
      <c r="I19" s="23"/>
      <c r="J19" s="23"/>
      <c r="K19" s="26"/>
    </row>
    <row r="20" spans="2:11" x14ac:dyDescent="0.2">
      <c r="B20" s="22"/>
      <c r="C20" s="23"/>
      <c r="D20" s="23"/>
      <c r="E20" s="23"/>
      <c r="F20" s="23"/>
      <c r="G20" s="23"/>
      <c r="H20" s="23"/>
      <c r="I20" s="23"/>
      <c r="J20" s="23"/>
      <c r="K20" s="26"/>
    </row>
    <row r="21" spans="2:11" x14ac:dyDescent="0.2">
      <c r="B21" s="22"/>
      <c r="C21" s="23"/>
      <c r="D21" s="23"/>
      <c r="E21" s="23"/>
      <c r="F21" s="23"/>
      <c r="G21" s="23"/>
      <c r="H21" s="23"/>
      <c r="I21" s="23"/>
      <c r="J21" s="23"/>
      <c r="K21" s="26"/>
    </row>
    <row r="22" spans="2:11" x14ac:dyDescent="0.2">
      <c r="B22" s="22"/>
      <c r="C22" s="23"/>
      <c r="D22" s="23"/>
      <c r="E22" s="23"/>
      <c r="F22" s="23"/>
      <c r="G22" s="23"/>
      <c r="H22" s="23"/>
      <c r="I22" s="23"/>
      <c r="J22" s="23"/>
      <c r="K22" s="26"/>
    </row>
    <row r="23" spans="2:11" x14ac:dyDescent="0.2">
      <c r="B23" s="22"/>
      <c r="C23" s="23"/>
      <c r="D23" s="23"/>
      <c r="E23" s="23"/>
      <c r="F23" s="23"/>
      <c r="G23" s="23"/>
      <c r="H23" s="23"/>
      <c r="I23" s="23"/>
      <c r="J23" s="23"/>
      <c r="K23" s="26"/>
    </row>
    <row r="24" spans="2:11" x14ac:dyDescent="0.2">
      <c r="B24" s="22"/>
      <c r="C24" s="23"/>
      <c r="D24" s="23"/>
      <c r="E24" s="23"/>
      <c r="F24" s="23"/>
      <c r="G24" s="23"/>
      <c r="H24" s="23"/>
      <c r="I24" s="23"/>
      <c r="J24" s="23"/>
      <c r="K24" s="26"/>
    </row>
    <row r="25" spans="2:11" ht="30" x14ac:dyDescent="0.4">
      <c r="B25" s="178" t="s">
        <v>7</v>
      </c>
      <c r="C25" s="179"/>
      <c r="D25" s="179"/>
      <c r="E25" s="179"/>
      <c r="F25" s="179"/>
      <c r="G25" s="179"/>
      <c r="H25" s="179"/>
      <c r="I25" s="179"/>
      <c r="J25" s="179"/>
      <c r="K25" s="180"/>
    </row>
    <row r="26" spans="2:11" x14ac:dyDescent="0.2">
      <c r="B26" s="22"/>
      <c r="C26" s="176" t="s">
        <v>8</v>
      </c>
      <c r="D26" s="176"/>
      <c r="E26" s="176"/>
      <c r="F26" s="176"/>
      <c r="G26" s="176"/>
      <c r="H26" s="176"/>
      <c r="I26" s="176"/>
      <c r="J26" s="176"/>
      <c r="K26" s="26"/>
    </row>
    <row r="27" spans="2:11" x14ac:dyDescent="0.2">
      <c r="B27" s="22"/>
      <c r="C27" s="176" t="s">
        <v>9</v>
      </c>
      <c r="D27" s="176"/>
      <c r="E27" s="176"/>
      <c r="F27" s="176"/>
      <c r="G27" s="176"/>
      <c r="H27" s="176"/>
      <c r="I27" s="176"/>
      <c r="J27" s="176"/>
      <c r="K27" s="26"/>
    </row>
    <row r="28" spans="2:11" ht="25.5" x14ac:dyDescent="0.35">
      <c r="B28" s="22"/>
      <c r="C28" s="23"/>
      <c r="D28" s="27"/>
      <c r="E28" s="27"/>
      <c r="F28" s="27"/>
      <c r="G28" s="27"/>
      <c r="H28" s="27"/>
      <c r="I28" s="23"/>
      <c r="J28" s="23"/>
      <c r="K28" s="26"/>
    </row>
    <row r="29" spans="2:11" ht="26.25" x14ac:dyDescent="0.4">
      <c r="B29" s="22"/>
      <c r="C29" s="23"/>
      <c r="D29" s="27"/>
      <c r="E29" s="27"/>
      <c r="F29" s="28" t="s">
        <v>238</v>
      </c>
      <c r="G29" s="27"/>
      <c r="H29" s="27"/>
      <c r="I29" s="23"/>
      <c r="J29" s="23"/>
      <c r="K29" s="26"/>
    </row>
    <row r="30" spans="2:11" x14ac:dyDescent="0.2">
      <c r="B30" s="22"/>
      <c r="C30" s="23"/>
      <c r="D30" s="23"/>
      <c r="E30" s="23"/>
      <c r="F30" s="23"/>
      <c r="G30" s="23"/>
      <c r="H30" s="23"/>
      <c r="I30" s="23"/>
      <c r="J30" s="23"/>
      <c r="K30" s="26"/>
    </row>
    <row r="31" spans="2:11" x14ac:dyDescent="0.2">
      <c r="B31" s="22"/>
      <c r="C31" s="23"/>
      <c r="D31" s="23"/>
      <c r="E31" s="23"/>
      <c r="F31" s="23"/>
      <c r="G31" s="23"/>
      <c r="H31" s="23"/>
      <c r="I31" s="23"/>
      <c r="J31" s="23"/>
      <c r="K31" s="26"/>
    </row>
    <row r="32" spans="2:11" x14ac:dyDescent="0.2">
      <c r="B32" s="22"/>
      <c r="C32" s="23"/>
      <c r="D32" s="23"/>
      <c r="E32" s="23"/>
      <c r="F32" s="23"/>
      <c r="G32" s="23"/>
      <c r="H32" s="23"/>
      <c r="I32" s="23"/>
      <c r="J32" s="23"/>
      <c r="K32" s="26"/>
    </row>
    <row r="33" spans="2:11" x14ac:dyDescent="0.2">
      <c r="B33" s="22"/>
      <c r="C33" s="23"/>
      <c r="D33" s="23"/>
      <c r="E33" s="23"/>
      <c r="F33" s="23"/>
      <c r="G33" s="23"/>
      <c r="H33" s="23"/>
      <c r="I33" s="23"/>
      <c r="J33" s="23"/>
      <c r="K33" s="26"/>
    </row>
    <row r="34" spans="2:11" x14ac:dyDescent="0.2">
      <c r="B34" s="22"/>
      <c r="C34" s="23"/>
      <c r="D34" s="23"/>
      <c r="E34" s="23"/>
      <c r="F34" s="23"/>
      <c r="G34" s="23"/>
      <c r="H34" s="23"/>
      <c r="I34" s="23"/>
      <c r="J34" s="23"/>
      <c r="K34" s="26"/>
    </row>
    <row r="35" spans="2:11" x14ac:dyDescent="0.2">
      <c r="B35" s="22"/>
      <c r="C35" s="23"/>
      <c r="D35" s="23"/>
      <c r="E35" s="23"/>
      <c r="F35" s="23"/>
      <c r="G35" s="23"/>
      <c r="H35" s="23"/>
      <c r="I35" s="23"/>
      <c r="J35" s="23"/>
      <c r="K35" s="26"/>
    </row>
    <row r="36" spans="2:11" x14ac:dyDescent="0.2">
      <c r="B36" s="22"/>
      <c r="C36" s="23"/>
      <c r="D36" s="23"/>
      <c r="E36" s="23"/>
      <c r="F36" s="23"/>
      <c r="G36" s="23"/>
      <c r="H36" s="23"/>
      <c r="I36" s="23"/>
      <c r="J36" s="23"/>
      <c r="K36" s="26"/>
    </row>
    <row r="37" spans="2:11" x14ac:dyDescent="0.2">
      <c r="B37" s="22"/>
      <c r="C37" s="23"/>
      <c r="D37" s="23"/>
      <c r="E37" s="23"/>
      <c r="F37" s="23"/>
      <c r="G37" s="23"/>
      <c r="H37" s="23"/>
      <c r="I37" s="23"/>
      <c r="J37" s="23"/>
      <c r="K37" s="26"/>
    </row>
    <row r="38" spans="2:11" x14ac:dyDescent="0.2">
      <c r="B38" s="22"/>
      <c r="C38" s="23"/>
      <c r="D38" s="23"/>
      <c r="E38" s="23"/>
      <c r="F38" s="23"/>
      <c r="G38" s="23"/>
      <c r="H38" s="23"/>
      <c r="I38" s="23"/>
      <c r="J38" s="23"/>
      <c r="K38" s="26"/>
    </row>
    <row r="39" spans="2:11" x14ac:dyDescent="0.2">
      <c r="B39" s="22"/>
      <c r="C39" s="23"/>
      <c r="D39" s="23"/>
      <c r="E39" s="23"/>
      <c r="F39" s="23"/>
      <c r="G39" s="23"/>
      <c r="H39" s="23"/>
      <c r="I39" s="23"/>
      <c r="J39" s="23"/>
      <c r="K39" s="26"/>
    </row>
    <row r="40" spans="2:11" x14ac:dyDescent="0.2">
      <c r="B40" s="22"/>
      <c r="C40" s="23"/>
      <c r="D40" s="23"/>
      <c r="E40" s="23"/>
      <c r="F40" s="23"/>
      <c r="G40" s="23"/>
      <c r="H40" s="23"/>
      <c r="I40" s="23"/>
      <c r="J40" s="23"/>
      <c r="K40" s="26"/>
    </row>
    <row r="41" spans="2:11" x14ac:dyDescent="0.2">
      <c r="B41" s="22"/>
      <c r="C41" s="23"/>
      <c r="D41" s="23"/>
      <c r="E41" s="23"/>
      <c r="F41" s="23"/>
      <c r="G41" s="23"/>
      <c r="H41" s="23"/>
      <c r="I41" s="23"/>
      <c r="J41" s="23"/>
      <c r="K41" s="26"/>
    </row>
    <row r="42" spans="2:11" ht="9" customHeight="1" x14ac:dyDescent="0.2">
      <c r="B42" s="22"/>
      <c r="C42" s="23"/>
      <c r="D42" s="23"/>
      <c r="E42" s="23"/>
      <c r="F42" s="23"/>
      <c r="G42" s="23"/>
      <c r="H42" s="23"/>
      <c r="I42" s="23"/>
      <c r="J42" s="23"/>
      <c r="K42" s="26"/>
    </row>
    <row r="43" spans="2:11" x14ac:dyDescent="0.2">
      <c r="B43" s="22"/>
      <c r="C43" s="23"/>
      <c r="D43" s="23"/>
      <c r="E43" s="23"/>
      <c r="F43" s="23"/>
      <c r="G43" s="23"/>
      <c r="H43" s="23"/>
      <c r="I43" s="23"/>
      <c r="J43" s="23"/>
      <c r="K43" s="26"/>
    </row>
    <row r="44" spans="2:11" x14ac:dyDescent="0.2">
      <c r="B44" s="22"/>
      <c r="C44" s="23"/>
      <c r="D44" s="23"/>
      <c r="E44" s="23"/>
      <c r="F44" s="23"/>
      <c r="G44" s="23"/>
      <c r="H44" s="23"/>
      <c r="I44" s="23"/>
      <c r="J44" s="23"/>
      <c r="K44" s="26"/>
    </row>
    <row r="45" spans="2:11" s="13" customFormat="1" ht="12.95" customHeight="1" x14ac:dyDescent="0.2">
      <c r="B45" s="29"/>
      <c r="C45" s="30" t="s">
        <v>10</v>
      </c>
      <c r="D45" s="30"/>
      <c r="E45" s="30"/>
      <c r="F45" s="30"/>
      <c r="G45" s="30"/>
      <c r="H45" s="181" t="s">
        <v>11</v>
      </c>
      <c r="I45" s="181"/>
      <c r="J45" s="30"/>
      <c r="K45" s="31"/>
    </row>
    <row r="46" spans="2:11" s="13" customFormat="1" ht="12.95" customHeight="1" x14ac:dyDescent="0.2">
      <c r="B46" s="29"/>
      <c r="C46" s="30" t="s">
        <v>12</v>
      </c>
      <c r="D46" s="30"/>
      <c r="E46" s="30"/>
      <c r="F46" s="30"/>
      <c r="G46" s="30"/>
      <c r="H46" s="174"/>
      <c r="I46" s="174"/>
      <c r="J46" s="30"/>
      <c r="K46" s="31"/>
    </row>
    <row r="47" spans="2:11" s="13" customFormat="1" ht="12.95" customHeight="1" x14ac:dyDescent="0.2">
      <c r="B47" s="29"/>
      <c r="C47" s="30" t="s">
        <v>13</v>
      </c>
      <c r="D47" s="30"/>
      <c r="E47" s="30"/>
      <c r="F47" s="30"/>
      <c r="G47" s="30"/>
      <c r="H47" s="174" t="s">
        <v>14</v>
      </c>
      <c r="I47" s="174"/>
      <c r="J47" s="30"/>
      <c r="K47" s="31"/>
    </row>
    <row r="48" spans="2:11" s="13" customFormat="1" ht="12.95" customHeight="1" x14ac:dyDescent="0.2">
      <c r="B48" s="29"/>
      <c r="C48" s="30" t="s">
        <v>15</v>
      </c>
      <c r="D48" s="30"/>
      <c r="E48" s="30"/>
      <c r="F48" s="30"/>
      <c r="G48" s="30"/>
      <c r="H48" s="174" t="s">
        <v>16</v>
      </c>
      <c r="I48" s="174"/>
      <c r="J48" s="30"/>
      <c r="K48" s="31"/>
    </row>
    <row r="49" spans="2:11" x14ac:dyDescent="0.2">
      <c r="B49" s="22"/>
      <c r="C49" s="30"/>
      <c r="D49" s="30"/>
      <c r="E49" s="30"/>
      <c r="F49" s="30"/>
      <c r="G49" s="30"/>
      <c r="H49" s="30"/>
      <c r="I49" s="30"/>
      <c r="J49" s="30"/>
      <c r="K49" s="31"/>
    </row>
    <row r="50" spans="2:11" s="21" customFormat="1" ht="12.95" customHeight="1" x14ac:dyDescent="0.2">
      <c r="B50" s="32"/>
      <c r="C50" s="30" t="s">
        <v>17</v>
      </c>
      <c r="D50" s="30"/>
      <c r="E50" s="30"/>
      <c r="F50" s="30"/>
      <c r="G50" s="33" t="s">
        <v>18</v>
      </c>
      <c r="H50" s="175" t="s">
        <v>239</v>
      </c>
      <c r="I50" s="176"/>
      <c r="J50" s="30"/>
      <c r="K50" s="31"/>
    </row>
    <row r="51" spans="2:11" s="21" customFormat="1" ht="12.95" customHeight="1" x14ac:dyDescent="0.2">
      <c r="B51" s="32"/>
      <c r="C51" s="30"/>
      <c r="D51" s="30"/>
      <c r="E51" s="30"/>
      <c r="F51" s="30"/>
      <c r="G51" s="33" t="s">
        <v>19</v>
      </c>
      <c r="H51" s="177" t="s">
        <v>240</v>
      </c>
      <c r="I51" s="176"/>
      <c r="J51" s="30"/>
      <c r="K51" s="31"/>
    </row>
    <row r="52" spans="2:11" s="21" customFormat="1" ht="7.5" customHeight="1" x14ac:dyDescent="0.2">
      <c r="B52" s="32"/>
      <c r="C52" s="30"/>
      <c r="D52" s="30"/>
      <c r="E52" s="30"/>
      <c r="F52" s="30"/>
      <c r="G52" s="33"/>
      <c r="H52" s="33"/>
      <c r="I52" s="33"/>
      <c r="J52" s="30"/>
      <c r="K52" s="31"/>
    </row>
    <row r="53" spans="2:11" s="21" customFormat="1" ht="12.95" customHeight="1" x14ac:dyDescent="0.2">
      <c r="B53" s="32"/>
      <c r="C53" s="30" t="s">
        <v>20</v>
      </c>
      <c r="D53" s="30"/>
      <c r="E53" s="30"/>
      <c r="F53" s="33"/>
      <c r="G53" s="30"/>
      <c r="H53" s="172" t="s">
        <v>241</v>
      </c>
      <c r="I53" s="172"/>
      <c r="J53" s="25"/>
      <c r="K53" s="26"/>
    </row>
    <row r="54" spans="2:11" ht="22.5" customHeight="1" x14ac:dyDescent="0.2">
      <c r="B54" s="34"/>
      <c r="C54" s="35"/>
      <c r="D54" s="35"/>
      <c r="E54" s="35"/>
      <c r="F54" s="35"/>
      <c r="G54" s="35"/>
      <c r="H54" s="35"/>
      <c r="I54" s="35"/>
      <c r="J54" s="35"/>
      <c r="K54" s="36"/>
    </row>
    <row r="55" spans="2:11" ht="6.75" customHeight="1" x14ac:dyDescent="0.2"/>
  </sheetData>
  <mergeCells count="11">
    <mergeCell ref="H53:I53"/>
    <mergeCell ref="F12:J12"/>
    <mergeCell ref="H48:I48"/>
    <mergeCell ref="H50:I50"/>
    <mergeCell ref="H51:I51"/>
    <mergeCell ref="B25:K25"/>
    <mergeCell ref="C26:J26"/>
    <mergeCell ref="C27:J27"/>
    <mergeCell ref="H45:I45"/>
    <mergeCell ref="H46:I46"/>
    <mergeCell ref="H47:I47"/>
  </mergeCells>
  <printOptions horizontalCentered="1" verticalCentered="1"/>
  <pageMargins left="0" right="0" top="0" bottom="0" header="0.22" footer="0.2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workbookViewId="0">
      <selection activeCell="C8" sqref="C8"/>
    </sheetView>
  </sheetViews>
  <sheetFormatPr defaultColWidth="8" defaultRowHeight="12.75" x14ac:dyDescent="0.25"/>
  <cols>
    <col min="1" max="1" width="53.28515625" style="37" customWidth="1"/>
    <col min="2" max="3" width="20.140625" style="112" bestFit="1" customWidth="1"/>
    <col min="4" max="4" width="9" style="37" bestFit="1" customWidth="1"/>
    <col min="5" max="5" width="9.85546875" style="37" bestFit="1" customWidth="1"/>
    <col min="6" max="16384" width="8" style="37"/>
  </cols>
  <sheetData>
    <row r="1" spans="1:4" ht="14.1" customHeight="1" x14ac:dyDescent="0.25">
      <c r="A1" s="41"/>
    </row>
    <row r="2" spans="1:4" ht="17.100000000000001" customHeight="1" x14ac:dyDescent="0.25">
      <c r="A2" s="40"/>
    </row>
    <row r="3" spans="1:4" ht="21" customHeight="1" x14ac:dyDescent="0.25">
      <c r="A3" s="39" t="s">
        <v>74</v>
      </c>
    </row>
    <row r="4" spans="1:4" ht="15" customHeight="1" x14ac:dyDescent="0.25">
      <c r="A4" s="151" t="s">
        <v>73</v>
      </c>
      <c r="B4" s="113">
        <v>2017</v>
      </c>
      <c r="C4" s="113">
        <v>2018</v>
      </c>
    </row>
    <row r="5" spans="1:4" ht="15" customHeight="1" x14ac:dyDescent="0.25">
      <c r="A5" s="151" t="s">
        <v>72</v>
      </c>
      <c r="B5" s="114">
        <f>B22</f>
        <v>1204716.8</v>
      </c>
      <c r="C5" s="114">
        <f>C22</f>
        <v>2556134.7999999998</v>
      </c>
    </row>
    <row r="6" spans="1:4" ht="15" customHeight="1" x14ac:dyDescent="0.25">
      <c r="A6" s="151" t="s">
        <v>71</v>
      </c>
      <c r="B6" s="114">
        <f>B7+B8</f>
        <v>1204716.8</v>
      </c>
      <c r="C6" s="114">
        <f>C7+C8</f>
        <v>2556134.7999999998</v>
      </c>
      <c r="D6" s="143"/>
    </row>
    <row r="7" spans="1:4" ht="15" customHeight="1" x14ac:dyDescent="0.25">
      <c r="A7" s="152" t="s">
        <v>236</v>
      </c>
      <c r="B7" s="125">
        <v>1204714</v>
      </c>
      <c r="C7" s="125">
        <v>2556132</v>
      </c>
      <c r="D7" s="143"/>
    </row>
    <row r="8" spans="1:4" ht="15" customHeight="1" x14ac:dyDescent="0.25">
      <c r="A8" s="152" t="s">
        <v>237</v>
      </c>
      <c r="B8" s="125">
        <f>SHSH!L16</f>
        <v>2.8</v>
      </c>
      <c r="C8" s="125">
        <v>2.8</v>
      </c>
    </row>
    <row r="9" spans="1:4" ht="15" customHeight="1" x14ac:dyDescent="0.25">
      <c r="A9" s="52"/>
      <c r="B9" s="116"/>
      <c r="C9" s="116"/>
    </row>
    <row r="10" spans="1:4" ht="15" customHeight="1" x14ac:dyDescent="0.25">
      <c r="A10" s="151" t="s">
        <v>70</v>
      </c>
      <c r="B10" s="114">
        <f>SUM(B11:B15)</f>
        <v>0</v>
      </c>
      <c r="C10" s="114">
        <f>SUM(C11:C15)</f>
        <v>0</v>
      </c>
    </row>
    <row r="11" spans="1:4" ht="15" customHeight="1" x14ac:dyDescent="0.25">
      <c r="A11" s="152" t="s">
        <v>69</v>
      </c>
      <c r="B11" s="125">
        <v>0</v>
      </c>
      <c r="C11" s="125">
        <v>0</v>
      </c>
    </row>
    <row r="12" spans="1:4" ht="15" customHeight="1" x14ac:dyDescent="0.25">
      <c r="A12" s="152" t="s">
        <v>68</v>
      </c>
      <c r="B12" s="125">
        <v>0</v>
      </c>
      <c r="C12" s="125">
        <v>0</v>
      </c>
    </row>
    <row r="13" spans="1:4" ht="15" customHeight="1" x14ac:dyDescent="0.25">
      <c r="A13" s="152" t="s">
        <v>67</v>
      </c>
      <c r="B13" s="125">
        <v>0</v>
      </c>
      <c r="C13" s="125">
        <v>0</v>
      </c>
    </row>
    <row r="14" spans="1:4" ht="15" customHeight="1" x14ac:dyDescent="0.25">
      <c r="A14" s="152" t="s">
        <v>66</v>
      </c>
      <c r="B14" s="125">
        <v>0</v>
      </c>
      <c r="C14" s="125">
        <v>0</v>
      </c>
    </row>
    <row r="15" spans="1:4" ht="15" customHeight="1" x14ac:dyDescent="0.25">
      <c r="A15" s="152" t="s">
        <v>65</v>
      </c>
      <c r="B15" s="125">
        <v>0</v>
      </c>
      <c r="C15" s="125">
        <v>0</v>
      </c>
    </row>
    <row r="16" spans="1:4" ht="15" customHeight="1" x14ac:dyDescent="0.25">
      <c r="A16" s="152"/>
      <c r="B16" s="122"/>
      <c r="C16" s="122"/>
    </row>
    <row r="17" spans="1:5" ht="15" customHeight="1" x14ac:dyDescent="0.25">
      <c r="A17" s="52"/>
      <c r="B17" s="116"/>
      <c r="C17" s="116"/>
    </row>
    <row r="18" spans="1:5" ht="15" customHeight="1" x14ac:dyDescent="0.25">
      <c r="A18" s="52"/>
      <c r="B18" s="116"/>
      <c r="C18" s="116"/>
    </row>
    <row r="19" spans="1:5" ht="15" customHeight="1" x14ac:dyDescent="0.25">
      <c r="A19" s="151" t="s">
        <v>64</v>
      </c>
      <c r="B19" s="136"/>
      <c r="C19" s="136"/>
      <c r="E19" s="117"/>
    </row>
    <row r="20" spans="1:5" ht="15" customHeight="1" x14ac:dyDescent="0.25">
      <c r="A20" s="151" t="s">
        <v>63</v>
      </c>
      <c r="B20" s="113">
        <v>0</v>
      </c>
      <c r="C20" s="113"/>
    </row>
    <row r="21" spans="1:5" ht="15" customHeight="1" x14ac:dyDescent="0.25">
      <c r="A21" s="52"/>
      <c r="B21" s="116"/>
      <c r="C21" s="116"/>
    </row>
    <row r="22" spans="1:5" ht="15" customHeight="1" x14ac:dyDescent="0.25">
      <c r="A22" s="151" t="s">
        <v>62</v>
      </c>
      <c r="B22" s="136">
        <f>B10+B6</f>
        <v>1204716.8</v>
      </c>
      <c r="C22" s="136">
        <f>C10+C6</f>
        <v>2556134.7999999998</v>
      </c>
    </row>
    <row r="23" spans="1:5" ht="15" customHeight="1" x14ac:dyDescent="0.25">
      <c r="A23" s="52"/>
      <c r="B23" s="116"/>
      <c r="C23" s="116"/>
    </row>
    <row r="24" spans="1:5" ht="15" customHeight="1" x14ac:dyDescent="0.25">
      <c r="A24" s="151" t="s">
        <v>61</v>
      </c>
      <c r="B24" s="136">
        <f>B27+B34</f>
        <v>42520.800000000003</v>
      </c>
      <c r="C24" s="136">
        <f>C27+C34</f>
        <v>34616.800000000003</v>
      </c>
    </row>
    <row r="25" spans="1:5" ht="15" customHeight="1" x14ac:dyDescent="0.25">
      <c r="A25" s="52"/>
      <c r="B25" s="116"/>
      <c r="C25" s="116"/>
    </row>
    <row r="26" spans="1:5" ht="15" customHeight="1" x14ac:dyDescent="0.25">
      <c r="A26" s="52"/>
      <c r="B26" s="116"/>
      <c r="C26" s="116"/>
    </row>
    <row r="27" spans="1:5" ht="15" customHeight="1" x14ac:dyDescent="0.25">
      <c r="A27" s="151" t="s">
        <v>60</v>
      </c>
      <c r="B27" s="136">
        <f>SUM(B28:B31)</f>
        <v>39520.800000000003</v>
      </c>
      <c r="C27" s="136">
        <f>SUM(C28:C31)</f>
        <v>31616.800000000003</v>
      </c>
      <c r="E27" s="143"/>
    </row>
    <row r="28" spans="1:5" ht="15" customHeight="1" x14ac:dyDescent="0.25">
      <c r="A28" s="152" t="s">
        <v>59</v>
      </c>
      <c r="B28" s="121">
        <v>0</v>
      </c>
      <c r="C28" s="121"/>
    </row>
    <row r="29" spans="1:5" ht="15" customHeight="1" x14ac:dyDescent="0.25">
      <c r="A29" s="152" t="s">
        <v>58</v>
      </c>
      <c r="B29" s="125">
        <v>0</v>
      </c>
      <c r="C29" s="125"/>
    </row>
    <row r="30" spans="1:5" ht="15" customHeight="1" x14ac:dyDescent="0.25">
      <c r="A30" s="152" t="s">
        <v>57</v>
      </c>
      <c r="B30" s="125">
        <f>49401*0.8</f>
        <v>39520.800000000003</v>
      </c>
      <c r="C30" s="125">
        <f>B30-7904</f>
        <v>31616.800000000003</v>
      </c>
    </row>
    <row r="31" spans="1:5" ht="15" customHeight="1" x14ac:dyDescent="0.25">
      <c r="A31" s="152" t="s">
        <v>56</v>
      </c>
      <c r="B31" s="121">
        <v>0</v>
      </c>
      <c r="C31" s="121"/>
    </row>
    <row r="32" spans="1:5" ht="15" customHeight="1" x14ac:dyDescent="0.25">
      <c r="A32" s="52"/>
      <c r="B32" s="116"/>
      <c r="C32" s="116"/>
    </row>
    <row r="33" spans="1:5" ht="15" customHeight="1" x14ac:dyDescent="0.25">
      <c r="A33" s="52"/>
      <c r="B33" s="116"/>
      <c r="C33" s="116"/>
    </row>
    <row r="34" spans="1:5" ht="15" customHeight="1" x14ac:dyDescent="0.25">
      <c r="A34" s="151" t="s">
        <v>55</v>
      </c>
      <c r="B34" s="114">
        <f>B37+B36+B35</f>
        <v>3000</v>
      </c>
      <c r="C34" s="114">
        <v>3000</v>
      </c>
    </row>
    <row r="35" spans="1:5" ht="31.5" x14ac:dyDescent="0.25">
      <c r="A35" s="152" t="s">
        <v>54</v>
      </c>
      <c r="B35" s="125">
        <v>3000</v>
      </c>
      <c r="C35" s="125">
        <v>3000</v>
      </c>
    </row>
    <row r="36" spans="1:5" ht="15" customHeight="1" x14ac:dyDescent="0.25">
      <c r="A36" s="152" t="s">
        <v>53</v>
      </c>
      <c r="B36" s="121">
        <v>0</v>
      </c>
      <c r="C36" s="121"/>
    </row>
    <row r="37" spans="1:5" ht="15" customHeight="1" x14ac:dyDescent="0.25">
      <c r="A37" s="152" t="s">
        <v>52</v>
      </c>
      <c r="B37" s="121">
        <v>0</v>
      </c>
      <c r="C37" s="121"/>
    </row>
    <row r="38" spans="1:5" ht="15" customHeight="1" x14ac:dyDescent="0.25">
      <c r="A38" s="52"/>
      <c r="B38" s="116"/>
      <c r="C38" s="116"/>
    </row>
    <row r="39" spans="1:5" ht="15" customHeight="1" x14ac:dyDescent="0.25">
      <c r="A39" s="151" t="s">
        <v>51</v>
      </c>
      <c r="B39" s="114"/>
      <c r="C39" s="114"/>
      <c r="D39" s="143"/>
    </row>
    <row r="40" spans="1:5" ht="15" customHeight="1" x14ac:dyDescent="0.25">
      <c r="A40" s="52"/>
      <c r="B40" s="116"/>
      <c r="C40" s="116"/>
    </row>
    <row r="41" spans="1:5" ht="15" customHeight="1" x14ac:dyDescent="0.25">
      <c r="A41" s="151" t="s">
        <v>50</v>
      </c>
      <c r="B41" s="114">
        <f>B24</f>
        <v>42520.800000000003</v>
      </c>
      <c r="C41" s="114">
        <f>C24</f>
        <v>34616.800000000003</v>
      </c>
      <c r="E41" s="143"/>
    </row>
    <row r="42" spans="1:5" ht="15" customHeight="1" x14ac:dyDescent="0.25">
      <c r="A42" s="52"/>
      <c r="B42" s="116"/>
      <c r="C42" s="116"/>
    </row>
    <row r="43" spans="1:5" ht="15" customHeight="1" x14ac:dyDescent="0.25">
      <c r="A43" s="151" t="s">
        <v>49</v>
      </c>
      <c r="B43" s="114">
        <f>B41+B22</f>
        <v>1247237.6000000001</v>
      </c>
      <c r="C43" s="114">
        <f>C41+C22</f>
        <v>2590751.5999999996</v>
      </c>
      <c r="E43" s="117"/>
    </row>
    <row r="44" spans="1:5" ht="15" customHeight="1" x14ac:dyDescent="0.25">
      <c r="A44" s="52"/>
      <c r="B44" s="116"/>
      <c r="C44" s="116"/>
      <c r="E44" s="117"/>
    </row>
    <row r="45" spans="1:5" ht="15" customHeight="1" x14ac:dyDescent="0.25">
      <c r="A45" s="52"/>
      <c r="B45" s="116"/>
      <c r="C45" s="116"/>
      <c r="E45" s="117"/>
    </row>
    <row r="46" spans="1:5" ht="15" customHeight="1" x14ac:dyDescent="0.25">
      <c r="A46" s="151" t="s">
        <v>48</v>
      </c>
      <c r="B46" s="136">
        <f>B81</f>
        <v>1563900.45</v>
      </c>
      <c r="C46" s="136">
        <f>C81</f>
        <v>2590751.7999999998</v>
      </c>
      <c r="E46" s="117"/>
    </row>
    <row r="47" spans="1:5" ht="15" customHeight="1" x14ac:dyDescent="0.25">
      <c r="A47" s="151" t="s">
        <v>47</v>
      </c>
      <c r="B47" s="136">
        <f>SUM(B48:B56)</f>
        <v>0</v>
      </c>
      <c r="C47" s="136">
        <f>SUM(C48:C56)</f>
        <v>245661</v>
      </c>
    </row>
    <row r="48" spans="1:5" ht="15" customHeight="1" x14ac:dyDescent="0.25">
      <c r="A48" s="152" t="s">
        <v>42</v>
      </c>
      <c r="B48" s="121"/>
      <c r="C48" s="121"/>
    </row>
    <row r="49" spans="1:3" ht="15" customHeight="1" x14ac:dyDescent="0.25">
      <c r="A49" s="152" t="s">
        <v>41</v>
      </c>
      <c r="B49" s="154">
        <v>0</v>
      </c>
      <c r="C49" s="154">
        <v>0</v>
      </c>
    </row>
    <row r="50" spans="1:3" ht="15" customHeight="1" x14ac:dyDescent="0.25">
      <c r="A50" s="152" t="s">
        <v>227</v>
      </c>
      <c r="B50" s="121">
        <v>0</v>
      </c>
      <c r="C50" s="121">
        <v>0</v>
      </c>
    </row>
    <row r="51" spans="1:3" ht="15" customHeight="1" x14ac:dyDescent="0.25">
      <c r="A51" s="152" t="s">
        <v>40</v>
      </c>
      <c r="B51" s="125">
        <v>0</v>
      </c>
      <c r="C51" s="125">
        <v>0</v>
      </c>
    </row>
    <row r="52" spans="1:3" ht="15" customHeight="1" x14ac:dyDescent="0.25">
      <c r="A52" s="152" t="s">
        <v>39</v>
      </c>
      <c r="B52" s="121">
        <v>0</v>
      </c>
      <c r="C52" s="121">
        <v>0</v>
      </c>
    </row>
    <row r="53" spans="1:3" ht="15" customHeight="1" x14ac:dyDescent="0.25">
      <c r="A53" s="152" t="s">
        <v>38</v>
      </c>
      <c r="B53" s="121">
        <v>0</v>
      </c>
      <c r="C53" s="121">
        <v>0</v>
      </c>
    </row>
    <row r="54" spans="1:3" ht="15" customHeight="1" x14ac:dyDescent="0.25">
      <c r="A54" s="152" t="s">
        <v>37</v>
      </c>
      <c r="B54" s="121">
        <v>0</v>
      </c>
      <c r="C54" s="121">
        <v>0</v>
      </c>
    </row>
    <row r="55" spans="1:3" ht="15" customHeight="1" x14ac:dyDescent="0.25">
      <c r="A55" s="152" t="s">
        <v>46</v>
      </c>
      <c r="B55" s="125">
        <v>0</v>
      </c>
      <c r="C55" s="125">
        <v>97398</v>
      </c>
    </row>
    <row r="56" spans="1:3" ht="15" customHeight="1" x14ac:dyDescent="0.25">
      <c r="A56" s="152" t="s">
        <v>45</v>
      </c>
      <c r="B56" s="125">
        <v>0</v>
      </c>
      <c r="C56" s="125">
        <v>148263</v>
      </c>
    </row>
    <row r="57" spans="1:3" ht="15" customHeight="1" x14ac:dyDescent="0.25">
      <c r="A57" s="52"/>
      <c r="B57" s="116"/>
      <c r="C57" s="116"/>
    </row>
    <row r="58" spans="1:3" ht="15" customHeight="1" x14ac:dyDescent="0.25">
      <c r="A58" s="151" t="s">
        <v>36</v>
      </c>
      <c r="B58" s="136">
        <v>0</v>
      </c>
      <c r="C58" s="136">
        <v>0</v>
      </c>
    </row>
    <row r="59" spans="1:3" ht="15" customHeight="1" x14ac:dyDescent="0.25">
      <c r="A59" s="151" t="s">
        <v>35</v>
      </c>
      <c r="B59" s="113">
        <v>0</v>
      </c>
      <c r="C59" s="113">
        <v>0</v>
      </c>
    </row>
    <row r="60" spans="1:3" ht="15" customHeight="1" x14ac:dyDescent="0.25">
      <c r="A60" s="151" t="s">
        <v>44</v>
      </c>
      <c r="B60" s="113">
        <v>0</v>
      </c>
      <c r="C60" s="113">
        <v>0</v>
      </c>
    </row>
    <row r="61" spans="1:3" ht="15" customHeight="1" x14ac:dyDescent="0.25">
      <c r="A61" s="52"/>
      <c r="B61" s="116"/>
      <c r="C61" s="116"/>
    </row>
    <row r="62" spans="1:3" ht="15" customHeight="1" x14ac:dyDescent="0.25">
      <c r="A62" s="151" t="s">
        <v>43</v>
      </c>
      <c r="B62" s="136">
        <f>B47</f>
        <v>0</v>
      </c>
      <c r="C62" s="136">
        <f>C47</f>
        <v>245661</v>
      </c>
    </row>
    <row r="63" spans="1:3" ht="15" customHeight="1" x14ac:dyDescent="0.25">
      <c r="A63" s="52"/>
      <c r="B63" s="116"/>
      <c r="C63" s="116"/>
    </row>
    <row r="64" spans="1:3" ht="15" customHeight="1" x14ac:dyDescent="0.25">
      <c r="A64" s="151" t="s">
        <v>34</v>
      </c>
      <c r="B64" s="113">
        <v>0</v>
      </c>
      <c r="C64" s="113">
        <v>0</v>
      </c>
    </row>
    <row r="65" spans="1:4" ht="15" customHeight="1" x14ac:dyDescent="0.25">
      <c r="A65" s="52"/>
      <c r="B65" s="116"/>
      <c r="C65" s="116"/>
    </row>
    <row r="66" spans="1:4" ht="15" customHeight="1" x14ac:dyDescent="0.25">
      <c r="A66" s="151" t="s">
        <v>33</v>
      </c>
      <c r="B66" s="136">
        <f>B62+B64</f>
        <v>0</v>
      </c>
      <c r="C66" s="136">
        <f>C62+C64</f>
        <v>245661</v>
      </c>
    </row>
    <row r="67" spans="1:4" ht="15" customHeight="1" x14ac:dyDescent="0.25">
      <c r="A67" s="153"/>
      <c r="B67" s="136"/>
      <c r="C67" s="136"/>
    </row>
    <row r="68" spans="1:4" ht="15" customHeight="1" x14ac:dyDescent="0.25">
      <c r="A68" s="151" t="s">
        <v>32</v>
      </c>
      <c r="B68" s="136">
        <f>B69+B76+B77</f>
        <v>1563900.45</v>
      </c>
      <c r="C68" s="136">
        <f>C69+C76+C77</f>
        <v>2345090.7999999998</v>
      </c>
    </row>
    <row r="69" spans="1:4" ht="15" customHeight="1" x14ac:dyDescent="0.25">
      <c r="A69" s="151" t="s">
        <v>31</v>
      </c>
      <c r="B69" s="136">
        <v>1500000</v>
      </c>
      <c r="C69" s="136">
        <v>1500000</v>
      </c>
    </row>
    <row r="70" spans="1:4" ht="15" customHeight="1" x14ac:dyDescent="0.25">
      <c r="A70" s="151" t="s">
        <v>30</v>
      </c>
      <c r="B70" s="113"/>
      <c r="C70" s="113"/>
    </row>
    <row r="71" spans="1:4" ht="15" customHeight="1" x14ac:dyDescent="0.25">
      <c r="A71" s="151" t="s">
        <v>29</v>
      </c>
      <c r="B71" s="113"/>
      <c r="C71" s="113"/>
    </row>
    <row r="72" spans="1:4" ht="15" customHeight="1" x14ac:dyDescent="0.25">
      <c r="A72" s="151" t="s">
        <v>28</v>
      </c>
      <c r="B72" s="113">
        <v>0</v>
      </c>
      <c r="C72" s="113">
        <v>0</v>
      </c>
    </row>
    <row r="73" spans="1:4" ht="15" customHeight="1" x14ac:dyDescent="0.25">
      <c r="A73" s="152" t="s">
        <v>27</v>
      </c>
      <c r="B73" s="121">
        <v>0</v>
      </c>
      <c r="C73" s="121">
        <v>0</v>
      </c>
    </row>
    <row r="74" spans="1:4" ht="15" customHeight="1" x14ac:dyDescent="0.25">
      <c r="A74" s="152" t="s">
        <v>26</v>
      </c>
      <c r="B74" s="121">
        <v>0</v>
      </c>
      <c r="C74" s="121">
        <v>0</v>
      </c>
    </row>
    <row r="75" spans="1:4" ht="15" customHeight="1" x14ac:dyDescent="0.25">
      <c r="A75" s="152" t="s">
        <v>25</v>
      </c>
      <c r="B75" s="121">
        <v>0</v>
      </c>
      <c r="C75" s="121">
        <v>0</v>
      </c>
    </row>
    <row r="76" spans="1:4" ht="15" customHeight="1" x14ac:dyDescent="0.25">
      <c r="A76" s="151" t="s">
        <v>24</v>
      </c>
      <c r="B76" s="136">
        <v>0</v>
      </c>
      <c r="C76" s="136">
        <v>63900</v>
      </c>
    </row>
    <row r="77" spans="1:4" ht="15" customHeight="1" x14ac:dyDescent="0.25">
      <c r="A77" s="151" t="s">
        <v>23</v>
      </c>
      <c r="B77" s="136">
        <f>PASH!B44</f>
        <v>63900.45</v>
      </c>
      <c r="C77" s="136">
        <f>PASH!C44</f>
        <v>781190.8</v>
      </c>
      <c r="D77" s="117"/>
    </row>
    <row r="78" spans="1:4" ht="15" customHeight="1" x14ac:dyDescent="0.25">
      <c r="A78" s="52"/>
      <c r="B78" s="116"/>
      <c r="C78" s="116"/>
    </row>
    <row r="79" spans="1:4" ht="15" customHeight="1" x14ac:dyDescent="0.25">
      <c r="A79" s="151" t="s">
        <v>22</v>
      </c>
      <c r="B79" s="136">
        <f>B68</f>
        <v>1563900.45</v>
      </c>
      <c r="C79" s="136">
        <f>C68</f>
        <v>2345090.7999999998</v>
      </c>
    </row>
    <row r="80" spans="1:4" ht="15" customHeight="1" x14ac:dyDescent="0.25">
      <c r="A80" s="52"/>
      <c r="B80" s="116"/>
      <c r="C80" s="116"/>
    </row>
    <row r="81" spans="1:3" ht="15" customHeight="1" x14ac:dyDescent="0.25">
      <c r="A81" s="151" t="s">
        <v>21</v>
      </c>
      <c r="B81" s="136">
        <f>B79+B66</f>
        <v>1563900.45</v>
      </c>
      <c r="C81" s="136">
        <f>C79+C66</f>
        <v>2590751.7999999998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25" workbookViewId="0">
      <selection activeCell="C37" sqref="C37"/>
    </sheetView>
  </sheetViews>
  <sheetFormatPr defaultColWidth="8" defaultRowHeight="12.75" x14ac:dyDescent="0.25"/>
  <cols>
    <col min="1" max="1" width="54.85546875" style="37" customWidth="1"/>
    <col min="2" max="3" width="13.7109375" style="112" bestFit="1" customWidth="1"/>
    <col min="4" max="4" width="8" style="37"/>
    <col min="5" max="5" width="11.140625" style="37" bestFit="1" customWidth="1"/>
    <col min="6" max="16384" width="8" style="37"/>
  </cols>
  <sheetData>
    <row r="1" spans="1:3" ht="14.1" customHeight="1" x14ac:dyDescent="0.25">
      <c r="A1" s="41"/>
    </row>
    <row r="2" spans="1:3" ht="18" customHeight="1" x14ac:dyDescent="0.25">
      <c r="A2" s="127"/>
    </row>
    <row r="3" spans="1:3" ht="21" customHeight="1" x14ac:dyDescent="0.25">
      <c r="A3" s="43" t="s">
        <v>75</v>
      </c>
    </row>
    <row r="4" spans="1:3" ht="21" customHeight="1" x14ac:dyDescent="0.25">
      <c r="A4" s="43" t="s">
        <v>76</v>
      </c>
    </row>
    <row r="5" spans="1:3" ht="21" customHeight="1" x14ac:dyDescent="0.25">
      <c r="A5" s="44" t="s">
        <v>77</v>
      </c>
    </row>
    <row r="6" spans="1:3" ht="15" customHeight="1" x14ac:dyDescent="0.25">
      <c r="A6" s="52"/>
      <c r="B6" s="113">
        <v>2017</v>
      </c>
      <c r="C6" s="113">
        <v>2018</v>
      </c>
    </row>
    <row r="7" spans="1:3" ht="15" customHeight="1" x14ac:dyDescent="0.25">
      <c r="A7" s="151" t="s">
        <v>78</v>
      </c>
      <c r="B7" s="136">
        <v>300562</v>
      </c>
      <c r="C7" s="136">
        <v>85906145</v>
      </c>
    </row>
    <row r="8" spans="1:3" ht="15" customHeight="1" x14ac:dyDescent="0.25">
      <c r="A8" s="151" t="s">
        <v>79</v>
      </c>
      <c r="B8" s="113">
        <v>0</v>
      </c>
      <c r="C8" s="113">
        <v>0</v>
      </c>
    </row>
    <row r="9" spans="1:3" ht="15" customHeight="1" x14ac:dyDescent="0.25">
      <c r="A9" s="151" t="s">
        <v>80</v>
      </c>
      <c r="B9" s="113">
        <v>0</v>
      </c>
      <c r="C9" s="113">
        <v>0</v>
      </c>
    </row>
    <row r="10" spans="1:3" ht="15" customHeight="1" x14ac:dyDescent="0.25">
      <c r="A10" s="151" t="s">
        <v>81</v>
      </c>
      <c r="B10" s="113">
        <v>0</v>
      </c>
      <c r="C10" s="113">
        <v>0</v>
      </c>
    </row>
    <row r="11" spans="1:3" ht="15" customHeight="1" x14ac:dyDescent="0.25">
      <c r="A11" s="52"/>
      <c r="B11" s="116"/>
      <c r="C11" s="116"/>
    </row>
    <row r="12" spans="1:3" ht="15" customHeight="1" x14ac:dyDescent="0.25">
      <c r="A12" s="151" t="s">
        <v>82</v>
      </c>
      <c r="B12" s="124">
        <v>0</v>
      </c>
      <c r="C12" s="124">
        <v>0</v>
      </c>
    </row>
    <row r="13" spans="1:3" ht="15" customHeight="1" x14ac:dyDescent="0.25">
      <c r="A13" s="152" t="s">
        <v>83</v>
      </c>
      <c r="B13" s="121">
        <v>0</v>
      </c>
      <c r="C13" s="121">
        <v>0</v>
      </c>
    </row>
    <row r="14" spans="1:3" ht="15" customHeight="1" x14ac:dyDescent="0.25">
      <c r="A14" s="52" t="s">
        <v>84</v>
      </c>
      <c r="B14" s="123">
        <v>0</v>
      </c>
      <c r="C14" s="123">
        <v>0</v>
      </c>
    </row>
    <row r="15" spans="1:3" ht="15" customHeight="1" x14ac:dyDescent="0.25">
      <c r="A15" s="52"/>
      <c r="B15" s="116"/>
      <c r="C15" s="116"/>
    </row>
    <row r="16" spans="1:3" ht="15" customHeight="1" x14ac:dyDescent="0.25">
      <c r="A16" s="151" t="s">
        <v>85</v>
      </c>
      <c r="B16" s="114">
        <f>B17+B18</f>
        <v>56352</v>
      </c>
      <c r="C16" s="114">
        <f>C17+C18</f>
        <v>112704</v>
      </c>
    </row>
    <row r="17" spans="1:5" ht="15" customHeight="1" x14ac:dyDescent="0.25">
      <c r="A17" s="152" t="s">
        <v>86</v>
      </c>
      <c r="B17" s="122">
        <v>0</v>
      </c>
      <c r="C17" s="122">
        <v>0</v>
      </c>
    </row>
    <row r="18" spans="1:5" ht="47.25" x14ac:dyDescent="0.25">
      <c r="A18" s="52" t="s">
        <v>87</v>
      </c>
      <c r="B18" s="122">
        <v>56352</v>
      </c>
      <c r="C18" s="122">
        <v>112704</v>
      </c>
    </row>
    <row r="19" spans="1:5" ht="15" customHeight="1" x14ac:dyDescent="0.25">
      <c r="A19" s="52"/>
      <c r="B19" s="116"/>
      <c r="C19" s="116"/>
    </row>
    <row r="20" spans="1:5" ht="15" customHeight="1" x14ac:dyDescent="0.25">
      <c r="A20" s="151" t="s">
        <v>88</v>
      </c>
      <c r="B20" s="113">
        <v>0</v>
      </c>
      <c r="C20" s="113">
        <v>7904</v>
      </c>
    </row>
    <row r="21" spans="1:5" ht="15" customHeight="1" x14ac:dyDescent="0.25">
      <c r="A21" s="151" t="s">
        <v>89</v>
      </c>
      <c r="B21" s="136"/>
      <c r="C21" s="136">
        <v>0</v>
      </c>
    </row>
    <row r="22" spans="1:5" ht="15" customHeight="1" x14ac:dyDescent="0.25">
      <c r="A22" s="151" t="s">
        <v>90</v>
      </c>
      <c r="B22" s="136">
        <f>89533+4500+75000</f>
        <v>169033</v>
      </c>
      <c r="C22" s="136">
        <v>84874393</v>
      </c>
      <c r="E22" s="117"/>
    </row>
    <row r="23" spans="1:5" ht="15" customHeight="1" x14ac:dyDescent="0.25">
      <c r="A23" s="52"/>
      <c r="B23" s="116"/>
      <c r="C23" s="116"/>
    </row>
    <row r="24" spans="1:5" ht="15" customHeight="1" x14ac:dyDescent="0.25">
      <c r="A24" s="151" t="s">
        <v>91</v>
      </c>
      <c r="B24" s="113">
        <v>0</v>
      </c>
      <c r="C24" s="113">
        <v>0</v>
      </c>
    </row>
    <row r="25" spans="1:5" ht="30" customHeight="1" x14ac:dyDescent="0.25">
      <c r="A25" s="52" t="s">
        <v>92</v>
      </c>
      <c r="B25" s="121">
        <v>0</v>
      </c>
      <c r="C25" s="121">
        <v>0</v>
      </c>
    </row>
    <row r="26" spans="1:5" ht="30" customHeight="1" x14ac:dyDescent="0.25">
      <c r="A26" s="52" t="s">
        <v>93</v>
      </c>
      <c r="B26" s="121">
        <v>0</v>
      </c>
      <c r="C26" s="121">
        <v>0</v>
      </c>
    </row>
    <row r="27" spans="1:5" ht="30" customHeight="1" x14ac:dyDescent="0.25">
      <c r="A27" s="52" t="s">
        <v>94</v>
      </c>
      <c r="B27" s="121">
        <v>0</v>
      </c>
      <c r="C27" s="121">
        <v>0</v>
      </c>
    </row>
    <row r="28" spans="1:5" ht="15" customHeight="1" x14ac:dyDescent="0.25">
      <c r="A28" s="52"/>
      <c r="B28" s="116"/>
      <c r="C28" s="116"/>
    </row>
    <row r="29" spans="1:5" ht="30" customHeight="1" x14ac:dyDescent="0.25">
      <c r="A29" s="52" t="s">
        <v>95</v>
      </c>
      <c r="B29" s="113">
        <v>0</v>
      </c>
      <c r="C29" s="113">
        <v>0</v>
      </c>
    </row>
    <row r="30" spans="1:5" ht="15" customHeight="1" x14ac:dyDescent="0.25">
      <c r="A30" s="52"/>
      <c r="B30" s="116"/>
      <c r="C30" s="116"/>
    </row>
    <row r="31" spans="1:5" ht="15" customHeight="1" x14ac:dyDescent="0.25">
      <c r="A31" s="151" t="s">
        <v>96</v>
      </c>
      <c r="B31" s="114"/>
      <c r="C31" s="114"/>
    </row>
    <row r="32" spans="1:5" ht="30" customHeight="1" x14ac:dyDescent="0.25">
      <c r="A32" s="52" t="s">
        <v>97</v>
      </c>
      <c r="B32" s="122"/>
      <c r="C32" s="122"/>
    </row>
    <row r="33" spans="1:5" ht="15" customHeight="1" x14ac:dyDescent="0.25">
      <c r="A33" s="152" t="s">
        <v>98</v>
      </c>
      <c r="B33" s="122"/>
      <c r="C33" s="122"/>
    </row>
    <row r="34" spans="1:5" ht="15" customHeight="1" x14ac:dyDescent="0.25">
      <c r="A34" s="52"/>
      <c r="B34" s="116"/>
      <c r="C34" s="116"/>
    </row>
    <row r="35" spans="1:5" ht="15" customHeight="1" x14ac:dyDescent="0.25">
      <c r="A35" s="151" t="s">
        <v>99</v>
      </c>
      <c r="B35" s="113">
        <v>0</v>
      </c>
      <c r="C35" s="113">
        <v>0</v>
      </c>
    </row>
    <row r="36" spans="1:5" ht="15" customHeight="1" x14ac:dyDescent="0.25">
      <c r="A36" s="52"/>
      <c r="B36" s="116"/>
      <c r="C36" s="116"/>
    </row>
    <row r="37" spans="1:5" ht="15" customHeight="1" x14ac:dyDescent="0.25">
      <c r="A37" s="151" t="s">
        <v>100</v>
      </c>
      <c r="B37" s="114">
        <f>B7-B16-B22</f>
        <v>75177</v>
      </c>
      <c r="C37" s="114">
        <f>C7-C16-C22</f>
        <v>919048</v>
      </c>
      <c r="D37" s="143"/>
    </row>
    <row r="38" spans="1:5" ht="15" customHeight="1" x14ac:dyDescent="0.25">
      <c r="A38" s="52"/>
      <c r="B38" s="116"/>
      <c r="C38" s="116"/>
    </row>
    <row r="39" spans="1:5" ht="15" customHeight="1" x14ac:dyDescent="0.25">
      <c r="A39" s="151" t="s">
        <v>101</v>
      </c>
      <c r="B39" s="114">
        <f>SUM(B40:B42)</f>
        <v>11276.55</v>
      </c>
      <c r="C39" s="114">
        <f>SUM(C40:C42)</f>
        <v>137857.19999999998</v>
      </c>
    </row>
    <row r="40" spans="1:5" ht="15" customHeight="1" x14ac:dyDescent="0.25">
      <c r="A40" s="152" t="s">
        <v>102</v>
      </c>
      <c r="B40" s="125">
        <f>B37*0.15</f>
        <v>11276.55</v>
      </c>
      <c r="C40" s="125">
        <f>C37*0.15</f>
        <v>137857.19999999998</v>
      </c>
    </row>
    <row r="41" spans="1:5" ht="15" customHeight="1" x14ac:dyDescent="0.25">
      <c r="A41" s="152" t="s">
        <v>103</v>
      </c>
      <c r="B41" s="122">
        <v>0</v>
      </c>
      <c r="C41" s="122">
        <v>0</v>
      </c>
    </row>
    <row r="42" spans="1:5" ht="15" customHeight="1" x14ac:dyDescent="0.25">
      <c r="A42" s="152" t="s">
        <v>104</v>
      </c>
      <c r="B42" s="122">
        <v>0</v>
      </c>
      <c r="C42" s="122">
        <v>0</v>
      </c>
    </row>
    <row r="43" spans="1:5" ht="15" customHeight="1" x14ac:dyDescent="0.25">
      <c r="A43" s="52"/>
      <c r="B43" s="116"/>
      <c r="C43" s="116"/>
    </row>
    <row r="44" spans="1:5" ht="15" customHeight="1" x14ac:dyDescent="0.25">
      <c r="A44" s="151" t="s">
        <v>105</v>
      </c>
      <c r="B44" s="114">
        <f>B37-B39</f>
        <v>63900.45</v>
      </c>
      <c r="C44" s="114">
        <f>C37-C39</f>
        <v>781190.8</v>
      </c>
      <c r="E44" s="126"/>
    </row>
    <row r="45" spans="1:5" ht="15" customHeight="1" x14ac:dyDescent="0.25">
      <c r="A45" s="52"/>
      <c r="B45" s="116"/>
      <c r="C45" s="116"/>
    </row>
    <row r="46" spans="1:5" ht="15" customHeight="1" x14ac:dyDescent="0.25">
      <c r="A46" s="151" t="s">
        <v>106</v>
      </c>
      <c r="B46" s="113"/>
      <c r="C46" s="113"/>
    </row>
    <row r="47" spans="1:5" ht="15" customHeight="1" x14ac:dyDescent="0.25">
      <c r="A47" s="152" t="s">
        <v>107</v>
      </c>
      <c r="B47" s="116"/>
      <c r="C47" s="116"/>
    </row>
    <row r="48" spans="1:5" ht="15" customHeight="1" x14ac:dyDescent="0.25">
      <c r="A48" s="152" t="s">
        <v>108</v>
      </c>
      <c r="B48" s="116"/>
      <c r="C48" s="11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5" sqref="C5"/>
    </sheetView>
  </sheetViews>
  <sheetFormatPr defaultColWidth="8" defaultRowHeight="12.75" x14ac:dyDescent="0.25"/>
  <cols>
    <col min="1" max="1" width="85" style="37" customWidth="1"/>
    <col min="2" max="3" width="12" style="112" customWidth="1"/>
    <col min="4" max="16384" width="8" style="37"/>
  </cols>
  <sheetData>
    <row r="1" spans="1:3" ht="14.1" customHeight="1" x14ac:dyDescent="0.25">
      <c r="A1" s="41"/>
    </row>
    <row r="2" spans="1:3" ht="21" customHeight="1" x14ac:dyDescent="0.25">
      <c r="A2" s="39" t="s">
        <v>109</v>
      </c>
    </row>
    <row r="3" spans="1:3" ht="20.100000000000001" customHeight="1" x14ac:dyDescent="0.25">
      <c r="A3" s="52"/>
      <c r="B3" s="113">
        <v>2017</v>
      </c>
      <c r="C3" s="113">
        <v>2018</v>
      </c>
    </row>
    <row r="4" spans="1:3" ht="20.100000000000001" customHeight="1" x14ac:dyDescent="0.25">
      <c r="A4" s="151" t="s">
        <v>105</v>
      </c>
      <c r="B4" s="114">
        <f>PASH!B44</f>
        <v>63900.45</v>
      </c>
      <c r="C4" s="114">
        <f>PASH!C44</f>
        <v>781190.8</v>
      </c>
    </row>
    <row r="5" spans="1:3" ht="20.100000000000001" customHeight="1" x14ac:dyDescent="0.25">
      <c r="A5" s="52"/>
      <c r="B5" s="116"/>
      <c r="C5" s="116"/>
    </row>
    <row r="6" spans="1:3" ht="20.100000000000001" customHeight="1" x14ac:dyDescent="0.25">
      <c r="A6" s="151" t="s">
        <v>110</v>
      </c>
      <c r="B6" s="116"/>
      <c r="C6" s="116"/>
    </row>
    <row r="7" spans="1:3" ht="20.100000000000001" customHeight="1" x14ac:dyDescent="0.25">
      <c r="A7" s="151" t="s">
        <v>111</v>
      </c>
      <c r="B7" s="121">
        <v>0</v>
      </c>
      <c r="C7" s="121"/>
    </row>
    <row r="8" spans="1:3" ht="20.100000000000001" customHeight="1" x14ac:dyDescent="0.25">
      <c r="A8" s="151" t="s">
        <v>112</v>
      </c>
      <c r="B8" s="121">
        <v>0</v>
      </c>
      <c r="C8" s="121"/>
    </row>
    <row r="9" spans="1:3" ht="20.100000000000001" customHeight="1" x14ac:dyDescent="0.25">
      <c r="A9" s="151" t="s">
        <v>113</v>
      </c>
      <c r="B9" s="121">
        <v>0</v>
      </c>
      <c r="C9" s="121"/>
    </row>
    <row r="10" spans="1:3" ht="20.100000000000001" customHeight="1" x14ac:dyDescent="0.25">
      <c r="A10" s="151" t="s">
        <v>114</v>
      </c>
      <c r="B10" s="121">
        <v>0</v>
      </c>
      <c r="C10" s="121"/>
    </row>
    <row r="11" spans="1:3" ht="20.100000000000001" customHeight="1" x14ac:dyDescent="0.25">
      <c r="A11" s="151" t="s">
        <v>115</v>
      </c>
      <c r="B11" s="121">
        <v>0</v>
      </c>
      <c r="C11" s="121"/>
    </row>
    <row r="12" spans="1:3" ht="20.100000000000001" customHeight="1" x14ac:dyDescent="0.25">
      <c r="A12" s="52"/>
      <c r="B12" s="116"/>
      <c r="C12" s="116"/>
    </row>
    <row r="13" spans="1:3" ht="20.100000000000001" customHeight="1" x14ac:dyDescent="0.25">
      <c r="A13" s="151" t="s">
        <v>116</v>
      </c>
      <c r="B13" s="113">
        <f>SUM(B7:B11)</f>
        <v>0</v>
      </c>
      <c r="C13" s="113"/>
    </row>
    <row r="14" spans="1:3" ht="20.100000000000001" customHeight="1" x14ac:dyDescent="0.25">
      <c r="A14" s="52"/>
      <c r="B14" s="116"/>
      <c r="C14" s="116"/>
    </row>
    <row r="15" spans="1:3" ht="20.100000000000001" customHeight="1" x14ac:dyDescent="0.25">
      <c r="A15" s="151" t="s">
        <v>117</v>
      </c>
      <c r="B15" s="113"/>
      <c r="C15" s="113"/>
    </row>
    <row r="16" spans="1:3" ht="20.100000000000001" customHeight="1" x14ac:dyDescent="0.25">
      <c r="A16" s="168" t="s">
        <v>118</v>
      </c>
      <c r="B16" s="121">
        <v>0</v>
      </c>
      <c r="C16" s="121"/>
    </row>
    <row r="17" spans="1:3" ht="20.100000000000001" customHeight="1" x14ac:dyDescent="0.25">
      <c r="A17" s="168" t="s">
        <v>119</v>
      </c>
      <c r="B17" s="121">
        <v>0</v>
      </c>
      <c r="C17" s="121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opLeftCell="A22" workbookViewId="0">
      <selection activeCell="C11" sqref="C11"/>
    </sheetView>
  </sheetViews>
  <sheetFormatPr defaultColWidth="8" defaultRowHeight="12.75" x14ac:dyDescent="0.25"/>
  <cols>
    <col min="1" max="1" width="54" style="37" customWidth="1"/>
    <col min="2" max="3" width="15.140625" style="112" bestFit="1" customWidth="1"/>
    <col min="4" max="4" width="8" style="37"/>
    <col min="5" max="5" width="9.85546875" style="37" bestFit="1" customWidth="1"/>
    <col min="6" max="16384" width="8" style="37"/>
  </cols>
  <sheetData>
    <row r="1" spans="1:3" ht="14.1" customHeight="1" x14ac:dyDescent="0.25">
      <c r="A1" s="41"/>
    </row>
    <row r="2" spans="1:3" ht="18" customHeight="1" x14ac:dyDescent="0.25">
      <c r="A2" s="42"/>
    </row>
    <row r="3" spans="1:3" ht="21" customHeight="1" x14ac:dyDescent="0.25">
      <c r="A3" s="43" t="s">
        <v>120</v>
      </c>
    </row>
    <row r="4" spans="1:3" ht="21" customHeight="1" x14ac:dyDescent="0.25">
      <c r="A4" s="45" t="s">
        <v>180</v>
      </c>
    </row>
    <row r="5" spans="1:3" ht="15" customHeight="1" x14ac:dyDescent="0.25">
      <c r="A5" s="169" t="s">
        <v>179</v>
      </c>
      <c r="B5" s="128">
        <v>2017</v>
      </c>
      <c r="C5" s="128">
        <v>2018</v>
      </c>
    </row>
    <row r="6" spans="1:3" ht="15" customHeight="1" x14ac:dyDescent="0.25">
      <c r="A6" s="170" t="s">
        <v>178</v>
      </c>
      <c r="B6" s="129">
        <f>PASH!B44</f>
        <v>63900.45</v>
      </c>
      <c r="C6" s="129">
        <f>PASH!C44</f>
        <v>781190.8</v>
      </c>
    </row>
    <row r="7" spans="1:3" ht="15" customHeight="1" x14ac:dyDescent="0.25">
      <c r="A7" s="170" t="s">
        <v>177</v>
      </c>
      <c r="B7" s="116"/>
      <c r="C7" s="116"/>
    </row>
    <row r="8" spans="1:3" ht="15" customHeight="1" x14ac:dyDescent="0.25">
      <c r="A8" s="170" t="s">
        <v>176</v>
      </c>
      <c r="B8" s="130">
        <v>0</v>
      </c>
      <c r="C8" s="130">
        <v>0</v>
      </c>
    </row>
    <row r="9" spans="1:3" ht="15" customHeight="1" x14ac:dyDescent="0.25">
      <c r="A9" s="170" t="s">
        <v>175</v>
      </c>
      <c r="B9" s="131">
        <v>0</v>
      </c>
      <c r="C9" s="131">
        <v>0</v>
      </c>
    </row>
    <row r="10" spans="1:3" ht="15" customHeight="1" x14ac:dyDescent="0.25">
      <c r="A10" s="170" t="s">
        <v>174</v>
      </c>
      <c r="B10" s="130">
        <v>0</v>
      </c>
      <c r="C10" s="130">
        <v>7904</v>
      </c>
    </row>
    <row r="11" spans="1:3" ht="15" customHeight="1" x14ac:dyDescent="0.25">
      <c r="A11" s="170" t="s">
        <v>173</v>
      </c>
      <c r="B11" s="132">
        <v>0</v>
      </c>
      <c r="C11" s="132">
        <v>0</v>
      </c>
    </row>
    <row r="12" spans="1:3" ht="15" customHeight="1" x14ac:dyDescent="0.25">
      <c r="A12" s="170" t="s">
        <v>172</v>
      </c>
      <c r="B12" s="116"/>
      <c r="C12" s="116"/>
    </row>
    <row r="13" spans="1:3" ht="15" customHeight="1" x14ac:dyDescent="0.25">
      <c r="A13" s="170" t="s">
        <v>171</v>
      </c>
      <c r="B13" s="132">
        <v>0</v>
      </c>
      <c r="C13" s="132">
        <v>0</v>
      </c>
    </row>
    <row r="14" spans="1:3" ht="15" customHeight="1" x14ac:dyDescent="0.25">
      <c r="A14" s="170" t="s">
        <v>170</v>
      </c>
      <c r="B14" s="116"/>
      <c r="C14" s="116"/>
    </row>
    <row r="15" spans="1:3" ht="15" customHeight="1" x14ac:dyDescent="0.25">
      <c r="A15" s="170" t="s">
        <v>169</v>
      </c>
      <c r="B15" s="131">
        <v>0</v>
      </c>
      <c r="C15" s="131">
        <v>0</v>
      </c>
    </row>
    <row r="16" spans="1:3" ht="15" customHeight="1" x14ac:dyDescent="0.25">
      <c r="A16" s="170" t="s">
        <v>168</v>
      </c>
      <c r="B16" s="132">
        <v>0</v>
      </c>
      <c r="C16" s="132">
        <v>0</v>
      </c>
    </row>
    <row r="17" spans="1:3" ht="15" customHeight="1" x14ac:dyDescent="0.25">
      <c r="A17" s="170" t="s">
        <v>167</v>
      </c>
      <c r="B17" s="131">
        <v>0</v>
      </c>
      <c r="C17" s="131">
        <f>PPF!C56</f>
        <v>148263</v>
      </c>
    </row>
    <row r="18" spans="1:3" ht="15" customHeight="1" x14ac:dyDescent="0.25">
      <c r="A18" s="170" t="s">
        <v>166</v>
      </c>
      <c r="B18" s="131">
        <v>0</v>
      </c>
      <c r="C18" s="131">
        <f>PPF!C55</f>
        <v>97398</v>
      </c>
    </row>
    <row r="19" spans="1:3" ht="15" customHeight="1" x14ac:dyDescent="0.25">
      <c r="A19" s="169" t="s">
        <v>165</v>
      </c>
      <c r="B19" s="133">
        <f>SUM(B6:B18)</f>
        <v>63900.45</v>
      </c>
      <c r="C19" s="133">
        <f>SUM(C6:C18)</f>
        <v>1034755.8</v>
      </c>
    </row>
    <row r="20" spans="1:3" ht="15" customHeight="1" x14ac:dyDescent="0.25">
      <c r="A20" s="151" t="s">
        <v>122</v>
      </c>
      <c r="B20" s="116"/>
      <c r="C20" s="116"/>
    </row>
    <row r="21" spans="1:3" ht="15" customHeight="1" x14ac:dyDescent="0.25">
      <c r="A21" s="168" t="s">
        <v>123</v>
      </c>
      <c r="B21" s="134">
        <v>0</v>
      </c>
      <c r="C21" s="134"/>
    </row>
    <row r="22" spans="1:3" ht="15" customHeight="1" x14ac:dyDescent="0.25">
      <c r="A22" s="168" t="s">
        <v>124</v>
      </c>
      <c r="B22" s="134">
        <v>0</v>
      </c>
      <c r="C22" s="134"/>
    </row>
    <row r="23" spans="1:3" ht="15" customHeight="1" x14ac:dyDescent="0.25">
      <c r="A23" s="168" t="s">
        <v>125</v>
      </c>
      <c r="B23" s="135">
        <v>-42521</v>
      </c>
      <c r="C23" s="135"/>
    </row>
    <row r="24" spans="1:3" ht="15" customHeight="1" x14ac:dyDescent="0.25">
      <c r="A24" s="168" t="s">
        <v>126</v>
      </c>
      <c r="B24" s="134">
        <v>0</v>
      </c>
      <c r="C24" s="134"/>
    </row>
    <row r="25" spans="1:3" ht="15" customHeight="1" x14ac:dyDescent="0.25">
      <c r="A25" s="168" t="s">
        <v>127</v>
      </c>
      <c r="B25" s="135">
        <v>0</v>
      </c>
      <c r="C25" s="135"/>
    </row>
    <row r="26" spans="1:3" ht="15" customHeight="1" x14ac:dyDescent="0.25">
      <c r="A26" s="168" t="s">
        <v>128</v>
      </c>
      <c r="B26" s="134">
        <v>0</v>
      </c>
      <c r="C26" s="134"/>
    </row>
    <row r="27" spans="1:3" ht="15" customHeight="1" x14ac:dyDescent="0.25">
      <c r="A27" s="168" t="s">
        <v>129</v>
      </c>
      <c r="B27" s="134">
        <v>0</v>
      </c>
      <c r="C27" s="134"/>
    </row>
    <row r="28" spans="1:3" ht="15" customHeight="1" x14ac:dyDescent="0.25">
      <c r="A28" s="151" t="s">
        <v>130</v>
      </c>
      <c r="B28" s="136">
        <f>SUM(B21:B27)</f>
        <v>-42521</v>
      </c>
      <c r="C28" s="136">
        <f>SUM(C21:C27)</f>
        <v>0</v>
      </c>
    </row>
    <row r="29" spans="1:3" ht="15" customHeight="1" x14ac:dyDescent="0.25">
      <c r="A29" s="151" t="s">
        <v>131</v>
      </c>
      <c r="B29" s="116"/>
      <c r="C29" s="116"/>
    </row>
    <row r="30" spans="1:3" ht="15" customHeight="1" x14ac:dyDescent="0.25">
      <c r="A30" s="168" t="s">
        <v>132</v>
      </c>
      <c r="B30" s="134">
        <v>0</v>
      </c>
      <c r="C30" s="134">
        <v>0</v>
      </c>
    </row>
    <row r="31" spans="1:3" ht="15" customHeight="1" x14ac:dyDescent="0.25">
      <c r="A31" s="168" t="s">
        <v>133</v>
      </c>
      <c r="B31" s="134">
        <v>0</v>
      </c>
      <c r="C31" s="134">
        <v>0</v>
      </c>
    </row>
    <row r="32" spans="1:3" ht="15" customHeight="1" x14ac:dyDescent="0.25">
      <c r="A32" s="168" t="s">
        <v>134</v>
      </c>
      <c r="B32" s="134">
        <v>0</v>
      </c>
      <c r="C32" s="134">
        <v>0</v>
      </c>
    </row>
    <row r="33" spans="1:5" ht="15" customHeight="1" x14ac:dyDescent="0.25">
      <c r="A33" s="168" t="s">
        <v>135</v>
      </c>
      <c r="B33" s="134">
        <v>0</v>
      </c>
      <c r="C33" s="134">
        <v>0</v>
      </c>
    </row>
    <row r="34" spans="1:5" ht="15" customHeight="1" x14ac:dyDescent="0.25">
      <c r="A34" s="168" t="s">
        <v>136</v>
      </c>
      <c r="B34" s="134">
        <v>0</v>
      </c>
      <c r="C34" s="134">
        <v>0</v>
      </c>
    </row>
    <row r="35" spans="1:5" ht="15" customHeight="1" x14ac:dyDescent="0.25">
      <c r="A35" s="168" t="s">
        <v>137</v>
      </c>
      <c r="B35" s="134">
        <v>0</v>
      </c>
      <c r="C35" s="134">
        <v>0</v>
      </c>
    </row>
    <row r="36" spans="1:5" ht="15" customHeight="1" x14ac:dyDescent="0.25">
      <c r="A36" s="168" t="s">
        <v>138</v>
      </c>
      <c r="B36" s="134">
        <v>0</v>
      </c>
      <c r="C36" s="134">
        <v>0</v>
      </c>
    </row>
    <row r="37" spans="1:5" ht="15" customHeight="1" x14ac:dyDescent="0.25">
      <c r="A37" s="168" t="s">
        <v>139</v>
      </c>
      <c r="B37" s="134">
        <v>0</v>
      </c>
      <c r="C37" s="134">
        <v>0</v>
      </c>
    </row>
    <row r="38" spans="1:5" ht="15" customHeight="1" x14ac:dyDescent="0.25">
      <c r="A38" s="168" t="s">
        <v>121</v>
      </c>
      <c r="B38" s="134">
        <v>0</v>
      </c>
      <c r="C38" s="134">
        <v>0</v>
      </c>
    </row>
    <row r="39" spans="1:5" ht="15" customHeight="1" x14ac:dyDescent="0.25">
      <c r="A39" s="168" t="s">
        <v>140</v>
      </c>
      <c r="B39" s="134">
        <v>0</v>
      </c>
      <c r="C39" s="134">
        <v>0</v>
      </c>
    </row>
    <row r="40" spans="1:5" ht="15" customHeight="1" x14ac:dyDescent="0.25">
      <c r="A40" s="151" t="s">
        <v>141</v>
      </c>
      <c r="B40" s="137">
        <f>SUM(B30:B39)</f>
        <v>0</v>
      </c>
      <c r="C40" s="137"/>
    </row>
    <row r="41" spans="1:5" ht="15" customHeight="1" x14ac:dyDescent="0.25">
      <c r="A41" s="52"/>
      <c r="B41" s="116"/>
      <c r="C41" s="116"/>
    </row>
    <row r="42" spans="1:5" ht="15" customHeight="1" x14ac:dyDescent="0.25">
      <c r="A42" s="151" t="s">
        <v>142</v>
      </c>
      <c r="B42" s="136">
        <f>B19+B28+B40</f>
        <v>21379.449999999997</v>
      </c>
      <c r="C42" s="136">
        <f>C19+C28+C40</f>
        <v>1034755.8</v>
      </c>
    </row>
    <row r="43" spans="1:5" ht="15" customHeight="1" x14ac:dyDescent="0.25">
      <c r="A43" s="151" t="s">
        <v>143</v>
      </c>
      <c r="B43" s="138">
        <v>1500000</v>
      </c>
      <c r="C43" s="138">
        <f>PPF!B6</f>
        <v>1204716.8</v>
      </c>
    </row>
    <row r="44" spans="1:5" ht="15" customHeight="1" x14ac:dyDescent="0.25">
      <c r="A44" s="168" t="s">
        <v>144</v>
      </c>
      <c r="B44" s="139">
        <v>0</v>
      </c>
      <c r="C44" s="139"/>
    </row>
    <row r="45" spans="1:5" ht="15" customHeight="1" x14ac:dyDescent="0.25">
      <c r="A45" s="151" t="s">
        <v>145</v>
      </c>
      <c r="B45" s="136">
        <f>B42+B43</f>
        <v>1521379.45</v>
      </c>
      <c r="C45" s="136">
        <f>C42+C43</f>
        <v>2239472.6</v>
      </c>
    </row>
    <row r="46" spans="1:5" x14ac:dyDescent="0.25">
      <c r="E46" s="143"/>
    </row>
    <row r="47" spans="1:5" x14ac:dyDescent="0.25">
      <c r="E47" s="117"/>
    </row>
    <row r="48" spans="1:5" x14ac:dyDescent="0.25">
      <c r="B48" s="144"/>
      <c r="C48" s="144"/>
    </row>
    <row r="49" spans="5:5" x14ac:dyDescent="0.25">
      <c r="E49" s="11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16" zoomScaleNormal="100" workbookViewId="0">
      <selection activeCell="J27" sqref="J27"/>
    </sheetView>
  </sheetViews>
  <sheetFormatPr defaultColWidth="8" defaultRowHeight="12.75" x14ac:dyDescent="0.25"/>
  <cols>
    <col min="1" max="1" width="30.85546875" style="37" customWidth="1"/>
    <col min="2" max="2" width="12.42578125" style="37" bestFit="1" customWidth="1"/>
    <col min="3" max="3" width="6.85546875" style="37" customWidth="1"/>
    <col min="4" max="4" width="5.85546875" style="37" customWidth="1"/>
    <col min="5" max="5" width="6.85546875" style="37" customWidth="1"/>
    <col min="6" max="6" width="5.85546875" style="37" customWidth="1"/>
    <col min="7" max="7" width="6.85546875" style="37" customWidth="1"/>
    <col min="8" max="10" width="14.28515625" style="37" bestFit="1" customWidth="1"/>
    <col min="11" max="11" width="6.85546875" style="37" customWidth="1"/>
    <col min="12" max="12" width="5" style="37" customWidth="1"/>
    <col min="13" max="13" width="1.85546875" style="37" customWidth="1"/>
    <col min="14" max="16384" width="8" style="37"/>
  </cols>
  <sheetData>
    <row r="1" spans="1:12" ht="14.1" customHeight="1" x14ac:dyDescent="0.25">
      <c r="A1" s="41"/>
    </row>
    <row r="2" spans="1:12" ht="18" customHeight="1" x14ac:dyDescent="0.25">
      <c r="A2" s="42"/>
    </row>
    <row r="3" spans="1:12" ht="21" customHeight="1" x14ac:dyDescent="0.25">
      <c r="A3" s="39" t="s">
        <v>146</v>
      </c>
    </row>
    <row r="4" spans="1:12" ht="132" customHeight="1" x14ac:dyDescent="0.25">
      <c r="A4" s="38"/>
      <c r="B4" s="46" t="s">
        <v>147</v>
      </c>
      <c r="C4" s="46" t="s">
        <v>148</v>
      </c>
      <c r="D4" s="46" t="s">
        <v>149</v>
      </c>
      <c r="E4" s="46" t="s">
        <v>150</v>
      </c>
      <c r="F4" s="46" t="s">
        <v>151</v>
      </c>
      <c r="G4" s="46" t="s">
        <v>152</v>
      </c>
      <c r="H4" s="46" t="s">
        <v>153</v>
      </c>
      <c r="I4" s="46" t="s">
        <v>154</v>
      </c>
      <c r="J4" s="47" t="s">
        <v>155</v>
      </c>
      <c r="K4" s="46" t="s">
        <v>156</v>
      </c>
      <c r="L4" s="47" t="s">
        <v>155</v>
      </c>
    </row>
    <row r="5" spans="1:12" ht="1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57"/>
    </row>
    <row r="6" spans="1:12" ht="45" customHeight="1" x14ac:dyDescent="0.25">
      <c r="A6" s="48" t="s">
        <v>225</v>
      </c>
      <c r="B6" s="53">
        <v>1500000</v>
      </c>
      <c r="C6" s="58">
        <v>0</v>
      </c>
      <c r="D6" s="58">
        <v>0</v>
      </c>
      <c r="E6" s="58">
        <v>0</v>
      </c>
      <c r="F6" s="58">
        <v>0</v>
      </c>
      <c r="G6" s="58">
        <v>0</v>
      </c>
      <c r="H6" s="115">
        <v>0</v>
      </c>
      <c r="I6" s="53">
        <v>0</v>
      </c>
      <c r="J6" s="53">
        <v>1500000</v>
      </c>
      <c r="K6" s="58">
        <v>0</v>
      </c>
      <c r="L6" s="58"/>
    </row>
    <row r="7" spans="1:12" ht="30" customHeight="1" x14ac:dyDescent="0.25">
      <c r="A7" s="48" t="s">
        <v>160</v>
      </c>
      <c r="B7" s="38"/>
      <c r="C7" s="38"/>
      <c r="D7" s="38">
        <v>0</v>
      </c>
      <c r="E7" s="38"/>
      <c r="F7" s="38"/>
      <c r="G7" s="38"/>
      <c r="H7" s="38">
        <v>0</v>
      </c>
      <c r="I7" s="38">
        <v>0</v>
      </c>
      <c r="J7" s="38">
        <v>0</v>
      </c>
      <c r="K7" s="38">
        <v>0</v>
      </c>
      <c r="L7" s="57"/>
    </row>
    <row r="8" spans="1:12" ht="15" customHeight="1" x14ac:dyDescent="0.25">
      <c r="A8" s="50" t="s">
        <v>158</v>
      </c>
      <c r="B8" s="38"/>
      <c r="C8" s="38"/>
      <c r="D8" s="38"/>
      <c r="E8" s="38"/>
      <c r="F8" s="38"/>
      <c r="G8" s="38"/>
      <c r="H8" s="120"/>
      <c r="I8" s="54">
        <f>PASH!B44</f>
        <v>63900.45</v>
      </c>
      <c r="J8" s="54">
        <f>I8</f>
        <v>63900.45</v>
      </c>
      <c r="K8" s="51">
        <v>0</v>
      </c>
      <c r="L8" s="56"/>
    </row>
    <row r="9" spans="1:12" ht="30" customHeight="1" x14ac:dyDescent="0.25">
      <c r="A9" s="48" t="s">
        <v>159</v>
      </c>
      <c r="B9" s="38"/>
      <c r="C9" s="38"/>
      <c r="D9" s="51"/>
      <c r="E9" s="38"/>
      <c r="F9" s="38"/>
      <c r="G9" s="38"/>
      <c r="H9" s="51"/>
      <c r="I9" s="51"/>
      <c r="J9" s="51"/>
      <c r="K9" s="51"/>
      <c r="L9" s="56"/>
    </row>
    <row r="10" spans="1:12" ht="30" customHeight="1" x14ac:dyDescent="0.25">
      <c r="A10" s="48" t="s">
        <v>157</v>
      </c>
      <c r="B10" s="38"/>
      <c r="C10" s="38"/>
      <c r="D10" s="49"/>
      <c r="E10" s="38"/>
      <c r="F10" s="38"/>
      <c r="G10" s="38"/>
      <c r="H10" s="49"/>
      <c r="I10" s="49"/>
      <c r="J10" s="49"/>
      <c r="K10" s="49"/>
      <c r="L10" s="55"/>
    </row>
    <row r="11" spans="1:12" ht="45" customHeight="1" x14ac:dyDescent="0.25">
      <c r="A11" s="48" t="s">
        <v>161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57"/>
    </row>
    <row r="12" spans="1:12" ht="30" customHeight="1" x14ac:dyDescent="0.25">
      <c r="A12" s="50" t="s">
        <v>162</v>
      </c>
      <c r="B12" s="120">
        <v>0</v>
      </c>
      <c r="C12" s="51"/>
      <c r="D12" s="38"/>
      <c r="E12" s="38"/>
      <c r="F12" s="38"/>
      <c r="G12" s="38"/>
      <c r="H12" s="38"/>
      <c r="I12" s="38"/>
      <c r="J12" s="119"/>
      <c r="K12" s="38"/>
      <c r="L12" s="56"/>
    </row>
    <row r="13" spans="1:12" ht="15" customHeight="1" x14ac:dyDescent="0.25">
      <c r="A13" s="50" t="s">
        <v>163</v>
      </c>
      <c r="B13" s="38"/>
      <c r="C13" s="38"/>
      <c r="D13" s="38"/>
      <c r="E13" s="38"/>
      <c r="F13" s="38"/>
      <c r="G13" s="38"/>
      <c r="H13" s="50"/>
      <c r="I13" s="50"/>
      <c r="J13" s="51"/>
      <c r="K13" s="38"/>
      <c r="L13" s="56"/>
    </row>
    <row r="14" spans="1:12" ht="45" customHeight="1" x14ac:dyDescent="0.25">
      <c r="A14" s="48" t="s">
        <v>164</v>
      </c>
      <c r="B14" s="118"/>
      <c r="C14" s="118"/>
      <c r="D14" s="118"/>
      <c r="E14" s="118"/>
      <c r="F14" s="118"/>
      <c r="G14" s="118"/>
      <c r="H14" s="115"/>
      <c r="I14" s="53">
        <v>63900</v>
      </c>
      <c r="J14" s="53">
        <v>63900</v>
      </c>
      <c r="K14" s="38"/>
      <c r="L14" s="55"/>
    </row>
    <row r="15" spans="1:12" ht="15" customHeight="1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57"/>
    </row>
    <row r="16" spans="1:12" ht="30" customHeight="1" x14ac:dyDescent="0.25">
      <c r="A16" s="48" t="s">
        <v>224</v>
      </c>
      <c r="B16" s="53">
        <v>1500000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63900</v>
      </c>
      <c r="J16" s="53">
        <f>B16+I16</f>
        <v>1563900</v>
      </c>
      <c r="K16" s="118"/>
      <c r="L16" s="55"/>
    </row>
    <row r="17" spans="1:12" ht="45" customHeight="1" x14ac:dyDescent="0.25">
      <c r="A17" s="48" t="s">
        <v>242</v>
      </c>
      <c r="B17" s="53">
        <v>1500000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115">
        <v>0</v>
      </c>
      <c r="I17" s="53">
        <f>I16</f>
        <v>63900</v>
      </c>
      <c r="J17" s="53">
        <f>J16</f>
        <v>1563900</v>
      </c>
      <c r="K17" s="58">
        <v>0</v>
      </c>
      <c r="L17" s="58"/>
    </row>
    <row r="18" spans="1:12" ht="30" customHeight="1" x14ac:dyDescent="0.25">
      <c r="A18" s="48" t="s">
        <v>160</v>
      </c>
      <c r="B18" s="38"/>
      <c r="C18" s="38"/>
      <c r="D18" s="38">
        <v>0</v>
      </c>
      <c r="E18" s="38"/>
      <c r="F18" s="38"/>
      <c r="G18" s="38"/>
      <c r="H18" s="38">
        <v>0</v>
      </c>
      <c r="I18" s="38">
        <v>0</v>
      </c>
      <c r="J18" s="38">
        <v>0</v>
      </c>
      <c r="K18" s="38">
        <v>0</v>
      </c>
      <c r="L18" s="57"/>
    </row>
    <row r="19" spans="1:12" ht="15" customHeight="1" x14ac:dyDescent="0.25">
      <c r="A19" s="50" t="s">
        <v>158</v>
      </c>
      <c r="B19" s="38"/>
      <c r="C19" s="38"/>
      <c r="D19" s="38"/>
      <c r="E19" s="38"/>
      <c r="F19" s="38"/>
      <c r="G19" s="38"/>
      <c r="H19" s="120"/>
      <c r="I19" s="54">
        <f>PASH!C44</f>
        <v>781190.8</v>
      </c>
      <c r="J19" s="54">
        <f>I19</f>
        <v>781190.8</v>
      </c>
      <c r="K19" s="51">
        <v>0</v>
      </c>
      <c r="L19" s="56"/>
    </row>
    <row r="20" spans="1:12" ht="30" customHeight="1" x14ac:dyDescent="0.25">
      <c r="A20" s="48" t="s">
        <v>159</v>
      </c>
      <c r="B20" s="38"/>
      <c r="C20" s="38"/>
      <c r="D20" s="51"/>
      <c r="E20" s="38"/>
      <c r="F20" s="38"/>
      <c r="G20" s="38"/>
      <c r="H20" s="51"/>
      <c r="I20" s="51"/>
      <c r="J20" s="51"/>
      <c r="K20" s="51"/>
      <c r="L20" s="56"/>
    </row>
    <row r="21" spans="1:12" ht="30" customHeight="1" x14ac:dyDescent="0.25">
      <c r="A21" s="48" t="s">
        <v>157</v>
      </c>
      <c r="B21" s="38"/>
      <c r="C21" s="38"/>
      <c r="D21" s="49"/>
      <c r="E21" s="38"/>
      <c r="F21" s="38"/>
      <c r="G21" s="38"/>
      <c r="H21" s="49"/>
      <c r="I21" s="49"/>
      <c r="J21" s="49"/>
      <c r="K21" s="49"/>
      <c r="L21" s="55"/>
    </row>
    <row r="22" spans="1:12" ht="45" customHeight="1" x14ac:dyDescent="0.25">
      <c r="A22" s="48" t="s">
        <v>161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57"/>
    </row>
    <row r="23" spans="1:12" ht="30" customHeight="1" x14ac:dyDescent="0.25">
      <c r="A23" s="50" t="s">
        <v>162</v>
      </c>
      <c r="B23" s="120">
        <v>0</v>
      </c>
      <c r="C23" s="51"/>
      <c r="D23" s="38"/>
      <c r="E23" s="38"/>
      <c r="F23" s="38"/>
      <c r="G23" s="38"/>
      <c r="H23" s="38"/>
      <c r="I23" s="38"/>
      <c r="J23" s="119"/>
      <c r="K23" s="38"/>
      <c r="L23" s="56"/>
    </row>
    <row r="24" spans="1:12" ht="15" customHeight="1" x14ac:dyDescent="0.25">
      <c r="A24" s="50" t="s">
        <v>163</v>
      </c>
      <c r="B24" s="38"/>
      <c r="C24" s="38"/>
      <c r="D24" s="38"/>
      <c r="E24" s="38"/>
      <c r="F24" s="38"/>
      <c r="G24" s="38"/>
      <c r="H24" s="50"/>
      <c r="I24" s="50"/>
      <c r="J24" s="51"/>
      <c r="K24" s="38"/>
      <c r="L24" s="56"/>
    </row>
    <row r="25" spans="1:12" ht="45" customHeight="1" x14ac:dyDescent="0.25">
      <c r="A25" s="48" t="s">
        <v>164</v>
      </c>
      <c r="B25" s="118"/>
      <c r="C25" s="118"/>
      <c r="D25" s="118"/>
      <c r="E25" s="118"/>
      <c r="F25" s="118"/>
      <c r="G25" s="118"/>
      <c r="H25" s="115"/>
      <c r="I25" s="53">
        <f>I19</f>
        <v>781190.8</v>
      </c>
      <c r="J25" s="53">
        <f>J19</f>
        <v>781190.8</v>
      </c>
      <c r="K25" s="38"/>
      <c r="L25" s="55"/>
    </row>
    <row r="26" spans="1:12" ht="15" customHeight="1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57"/>
    </row>
    <row r="27" spans="1:12" ht="30" customHeight="1" x14ac:dyDescent="0.25">
      <c r="A27" s="48" t="s">
        <v>243</v>
      </c>
      <c r="B27" s="53">
        <v>1500000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845091</v>
      </c>
      <c r="J27" s="53">
        <f>B27+I27</f>
        <v>2345091</v>
      </c>
      <c r="K27" s="118"/>
      <c r="L27" s="55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3"/>
  <sheetViews>
    <sheetView workbookViewId="0">
      <selection activeCell="K39" sqref="K39"/>
    </sheetView>
  </sheetViews>
  <sheetFormatPr defaultRowHeight="12.75" x14ac:dyDescent="0.2"/>
  <cols>
    <col min="1" max="1" width="1.42578125" style="63" customWidth="1"/>
    <col min="2" max="2" width="2.28515625" style="63" customWidth="1"/>
    <col min="3" max="3" width="2.140625" style="110" customWidth="1"/>
    <col min="4" max="4" width="2" style="63" customWidth="1"/>
    <col min="5" max="5" width="4.5703125" style="63" bestFit="1" customWidth="1"/>
    <col min="6" max="6" width="21.42578125" style="63" customWidth="1"/>
    <col min="7" max="7" width="3.85546875" style="63" customWidth="1"/>
    <col min="8" max="8" width="11" style="63" customWidth="1"/>
    <col min="9" max="9" width="12.7109375" style="63" bestFit="1" customWidth="1"/>
    <col min="10" max="10" width="10.5703125" style="63" customWidth="1"/>
    <col min="11" max="11" width="11.28515625" style="63" bestFit="1" customWidth="1"/>
    <col min="12" max="12" width="14" style="63" bestFit="1" customWidth="1"/>
    <col min="13" max="13" width="2.28515625" style="63" customWidth="1"/>
    <col min="14" max="14" width="2.140625" style="63" customWidth="1"/>
    <col min="15" max="256" width="9.140625" style="63"/>
    <col min="257" max="257" width="1.42578125" style="63" customWidth="1"/>
    <col min="258" max="258" width="3.7109375" style="63" customWidth="1"/>
    <col min="259" max="259" width="3.42578125" style="63" customWidth="1"/>
    <col min="260" max="260" width="2" style="63" customWidth="1"/>
    <col min="261" max="261" width="4.5703125" style="63" bestFit="1" customWidth="1"/>
    <col min="262" max="262" width="21.42578125" style="63" customWidth="1"/>
    <col min="263" max="263" width="4.42578125" style="63" customWidth="1"/>
    <col min="264" max="264" width="11" style="63" customWidth="1"/>
    <col min="265" max="265" width="12.7109375" style="63" bestFit="1" customWidth="1"/>
    <col min="266" max="266" width="10.140625" style="63" customWidth="1"/>
    <col min="267" max="267" width="11.28515625" style="63" bestFit="1" customWidth="1"/>
    <col min="268" max="268" width="11.7109375" style="63" bestFit="1" customWidth="1"/>
    <col min="269" max="269" width="4.85546875" style="63" customWidth="1"/>
    <col min="270" max="270" width="2.140625" style="63" customWidth="1"/>
    <col min="271" max="512" width="9.140625" style="63"/>
    <col min="513" max="513" width="1.42578125" style="63" customWidth="1"/>
    <col min="514" max="514" width="3.7109375" style="63" customWidth="1"/>
    <col min="515" max="515" width="3.42578125" style="63" customWidth="1"/>
    <col min="516" max="516" width="2" style="63" customWidth="1"/>
    <col min="517" max="517" width="4.5703125" style="63" bestFit="1" customWidth="1"/>
    <col min="518" max="518" width="21.42578125" style="63" customWidth="1"/>
    <col min="519" max="519" width="4.42578125" style="63" customWidth="1"/>
    <col min="520" max="520" width="11" style="63" customWidth="1"/>
    <col min="521" max="521" width="12.7109375" style="63" bestFit="1" customWidth="1"/>
    <col min="522" max="522" width="10.140625" style="63" customWidth="1"/>
    <col min="523" max="523" width="11.28515625" style="63" bestFit="1" customWidth="1"/>
    <col min="524" max="524" width="11.7109375" style="63" bestFit="1" customWidth="1"/>
    <col min="525" max="525" width="4.85546875" style="63" customWidth="1"/>
    <col min="526" max="526" width="2.140625" style="63" customWidth="1"/>
    <col min="527" max="768" width="9.140625" style="63"/>
    <col min="769" max="769" width="1.42578125" style="63" customWidth="1"/>
    <col min="770" max="770" width="3.7109375" style="63" customWidth="1"/>
    <col min="771" max="771" width="3.42578125" style="63" customWidth="1"/>
    <col min="772" max="772" width="2" style="63" customWidth="1"/>
    <col min="773" max="773" width="4.5703125" style="63" bestFit="1" customWidth="1"/>
    <col min="774" max="774" width="21.42578125" style="63" customWidth="1"/>
    <col min="775" max="775" width="4.42578125" style="63" customWidth="1"/>
    <col min="776" max="776" width="11" style="63" customWidth="1"/>
    <col min="777" max="777" width="12.7109375" style="63" bestFit="1" customWidth="1"/>
    <col min="778" max="778" width="10.140625" style="63" customWidth="1"/>
    <col min="779" max="779" width="11.28515625" style="63" bestFit="1" customWidth="1"/>
    <col min="780" max="780" width="11.7109375" style="63" bestFit="1" customWidth="1"/>
    <col min="781" max="781" width="4.85546875" style="63" customWidth="1"/>
    <col min="782" max="782" width="2.140625" style="63" customWidth="1"/>
    <col min="783" max="1024" width="9.140625" style="63"/>
    <col min="1025" max="1025" width="1.42578125" style="63" customWidth="1"/>
    <col min="1026" max="1026" width="3.7109375" style="63" customWidth="1"/>
    <col min="1027" max="1027" width="3.42578125" style="63" customWidth="1"/>
    <col min="1028" max="1028" width="2" style="63" customWidth="1"/>
    <col min="1029" max="1029" width="4.5703125" style="63" bestFit="1" customWidth="1"/>
    <col min="1030" max="1030" width="21.42578125" style="63" customWidth="1"/>
    <col min="1031" max="1031" width="4.42578125" style="63" customWidth="1"/>
    <col min="1032" max="1032" width="11" style="63" customWidth="1"/>
    <col min="1033" max="1033" width="12.7109375" style="63" bestFit="1" customWidth="1"/>
    <col min="1034" max="1034" width="10.140625" style="63" customWidth="1"/>
    <col min="1035" max="1035" width="11.28515625" style="63" bestFit="1" customWidth="1"/>
    <col min="1036" max="1036" width="11.7109375" style="63" bestFit="1" customWidth="1"/>
    <col min="1037" max="1037" width="4.85546875" style="63" customWidth="1"/>
    <col min="1038" max="1038" width="2.140625" style="63" customWidth="1"/>
    <col min="1039" max="1280" width="9.140625" style="63"/>
    <col min="1281" max="1281" width="1.42578125" style="63" customWidth="1"/>
    <col min="1282" max="1282" width="3.7109375" style="63" customWidth="1"/>
    <col min="1283" max="1283" width="3.42578125" style="63" customWidth="1"/>
    <col min="1284" max="1284" width="2" style="63" customWidth="1"/>
    <col min="1285" max="1285" width="4.5703125" style="63" bestFit="1" customWidth="1"/>
    <col min="1286" max="1286" width="21.42578125" style="63" customWidth="1"/>
    <col min="1287" max="1287" width="4.42578125" style="63" customWidth="1"/>
    <col min="1288" max="1288" width="11" style="63" customWidth="1"/>
    <col min="1289" max="1289" width="12.7109375" style="63" bestFit="1" customWidth="1"/>
    <col min="1290" max="1290" width="10.140625" style="63" customWidth="1"/>
    <col min="1291" max="1291" width="11.28515625" style="63" bestFit="1" customWidth="1"/>
    <col min="1292" max="1292" width="11.7109375" style="63" bestFit="1" customWidth="1"/>
    <col min="1293" max="1293" width="4.85546875" style="63" customWidth="1"/>
    <col min="1294" max="1294" width="2.140625" style="63" customWidth="1"/>
    <col min="1295" max="1536" width="9.140625" style="63"/>
    <col min="1537" max="1537" width="1.42578125" style="63" customWidth="1"/>
    <col min="1538" max="1538" width="3.7109375" style="63" customWidth="1"/>
    <col min="1539" max="1539" width="3.42578125" style="63" customWidth="1"/>
    <col min="1540" max="1540" width="2" style="63" customWidth="1"/>
    <col min="1541" max="1541" width="4.5703125" style="63" bestFit="1" customWidth="1"/>
    <col min="1542" max="1542" width="21.42578125" style="63" customWidth="1"/>
    <col min="1543" max="1543" width="4.42578125" style="63" customWidth="1"/>
    <col min="1544" max="1544" width="11" style="63" customWidth="1"/>
    <col min="1545" max="1545" width="12.7109375" style="63" bestFit="1" customWidth="1"/>
    <col min="1546" max="1546" width="10.140625" style="63" customWidth="1"/>
    <col min="1547" max="1547" width="11.28515625" style="63" bestFit="1" customWidth="1"/>
    <col min="1548" max="1548" width="11.7109375" style="63" bestFit="1" customWidth="1"/>
    <col min="1549" max="1549" width="4.85546875" style="63" customWidth="1"/>
    <col min="1550" max="1550" width="2.140625" style="63" customWidth="1"/>
    <col min="1551" max="1792" width="9.140625" style="63"/>
    <col min="1793" max="1793" width="1.42578125" style="63" customWidth="1"/>
    <col min="1794" max="1794" width="3.7109375" style="63" customWidth="1"/>
    <col min="1795" max="1795" width="3.42578125" style="63" customWidth="1"/>
    <col min="1796" max="1796" width="2" style="63" customWidth="1"/>
    <col min="1797" max="1797" width="4.5703125" style="63" bestFit="1" customWidth="1"/>
    <col min="1798" max="1798" width="21.42578125" style="63" customWidth="1"/>
    <col min="1799" max="1799" width="4.42578125" style="63" customWidth="1"/>
    <col min="1800" max="1800" width="11" style="63" customWidth="1"/>
    <col min="1801" max="1801" width="12.7109375" style="63" bestFit="1" customWidth="1"/>
    <col min="1802" max="1802" width="10.140625" style="63" customWidth="1"/>
    <col min="1803" max="1803" width="11.28515625" style="63" bestFit="1" customWidth="1"/>
    <col min="1804" max="1804" width="11.7109375" style="63" bestFit="1" customWidth="1"/>
    <col min="1805" max="1805" width="4.85546875" style="63" customWidth="1"/>
    <col min="1806" max="1806" width="2.140625" style="63" customWidth="1"/>
    <col min="1807" max="2048" width="9.140625" style="63"/>
    <col min="2049" max="2049" width="1.42578125" style="63" customWidth="1"/>
    <col min="2050" max="2050" width="3.7109375" style="63" customWidth="1"/>
    <col min="2051" max="2051" width="3.42578125" style="63" customWidth="1"/>
    <col min="2052" max="2052" width="2" style="63" customWidth="1"/>
    <col min="2053" max="2053" width="4.5703125" style="63" bestFit="1" customWidth="1"/>
    <col min="2054" max="2054" width="21.42578125" style="63" customWidth="1"/>
    <col min="2055" max="2055" width="4.42578125" style="63" customWidth="1"/>
    <col min="2056" max="2056" width="11" style="63" customWidth="1"/>
    <col min="2057" max="2057" width="12.7109375" style="63" bestFit="1" customWidth="1"/>
    <col min="2058" max="2058" width="10.140625" style="63" customWidth="1"/>
    <col min="2059" max="2059" width="11.28515625" style="63" bestFit="1" customWidth="1"/>
    <col min="2060" max="2060" width="11.7109375" style="63" bestFit="1" customWidth="1"/>
    <col min="2061" max="2061" width="4.85546875" style="63" customWidth="1"/>
    <col min="2062" max="2062" width="2.140625" style="63" customWidth="1"/>
    <col min="2063" max="2304" width="9.140625" style="63"/>
    <col min="2305" max="2305" width="1.42578125" style="63" customWidth="1"/>
    <col min="2306" max="2306" width="3.7109375" style="63" customWidth="1"/>
    <col min="2307" max="2307" width="3.42578125" style="63" customWidth="1"/>
    <col min="2308" max="2308" width="2" style="63" customWidth="1"/>
    <col min="2309" max="2309" width="4.5703125" style="63" bestFit="1" customWidth="1"/>
    <col min="2310" max="2310" width="21.42578125" style="63" customWidth="1"/>
    <col min="2311" max="2311" width="4.42578125" style="63" customWidth="1"/>
    <col min="2312" max="2312" width="11" style="63" customWidth="1"/>
    <col min="2313" max="2313" width="12.7109375" style="63" bestFit="1" customWidth="1"/>
    <col min="2314" max="2314" width="10.140625" style="63" customWidth="1"/>
    <col min="2315" max="2315" width="11.28515625" style="63" bestFit="1" customWidth="1"/>
    <col min="2316" max="2316" width="11.7109375" style="63" bestFit="1" customWidth="1"/>
    <col min="2317" max="2317" width="4.85546875" style="63" customWidth="1"/>
    <col min="2318" max="2318" width="2.140625" style="63" customWidth="1"/>
    <col min="2319" max="2560" width="9.140625" style="63"/>
    <col min="2561" max="2561" width="1.42578125" style="63" customWidth="1"/>
    <col min="2562" max="2562" width="3.7109375" style="63" customWidth="1"/>
    <col min="2563" max="2563" width="3.42578125" style="63" customWidth="1"/>
    <col min="2564" max="2564" width="2" style="63" customWidth="1"/>
    <col min="2565" max="2565" width="4.5703125" style="63" bestFit="1" customWidth="1"/>
    <col min="2566" max="2566" width="21.42578125" style="63" customWidth="1"/>
    <col min="2567" max="2567" width="4.42578125" style="63" customWidth="1"/>
    <col min="2568" max="2568" width="11" style="63" customWidth="1"/>
    <col min="2569" max="2569" width="12.7109375" style="63" bestFit="1" customWidth="1"/>
    <col min="2570" max="2570" width="10.140625" style="63" customWidth="1"/>
    <col min="2571" max="2571" width="11.28515625" style="63" bestFit="1" customWidth="1"/>
    <col min="2572" max="2572" width="11.7109375" style="63" bestFit="1" customWidth="1"/>
    <col min="2573" max="2573" width="4.85546875" style="63" customWidth="1"/>
    <col min="2574" max="2574" width="2.140625" style="63" customWidth="1"/>
    <col min="2575" max="2816" width="9.140625" style="63"/>
    <col min="2817" max="2817" width="1.42578125" style="63" customWidth="1"/>
    <col min="2818" max="2818" width="3.7109375" style="63" customWidth="1"/>
    <col min="2819" max="2819" width="3.42578125" style="63" customWidth="1"/>
    <col min="2820" max="2820" width="2" style="63" customWidth="1"/>
    <col min="2821" max="2821" width="4.5703125" style="63" bestFit="1" customWidth="1"/>
    <col min="2822" max="2822" width="21.42578125" style="63" customWidth="1"/>
    <col min="2823" max="2823" width="4.42578125" style="63" customWidth="1"/>
    <col min="2824" max="2824" width="11" style="63" customWidth="1"/>
    <col min="2825" max="2825" width="12.7109375" style="63" bestFit="1" customWidth="1"/>
    <col min="2826" max="2826" width="10.140625" style="63" customWidth="1"/>
    <col min="2827" max="2827" width="11.28515625" style="63" bestFit="1" customWidth="1"/>
    <col min="2828" max="2828" width="11.7109375" style="63" bestFit="1" customWidth="1"/>
    <col min="2829" max="2829" width="4.85546875" style="63" customWidth="1"/>
    <col min="2830" max="2830" width="2.140625" style="63" customWidth="1"/>
    <col min="2831" max="3072" width="9.140625" style="63"/>
    <col min="3073" max="3073" width="1.42578125" style="63" customWidth="1"/>
    <col min="3074" max="3074" width="3.7109375" style="63" customWidth="1"/>
    <col min="3075" max="3075" width="3.42578125" style="63" customWidth="1"/>
    <col min="3076" max="3076" width="2" style="63" customWidth="1"/>
    <col min="3077" max="3077" width="4.5703125" style="63" bestFit="1" customWidth="1"/>
    <col min="3078" max="3078" width="21.42578125" style="63" customWidth="1"/>
    <col min="3079" max="3079" width="4.42578125" style="63" customWidth="1"/>
    <col min="3080" max="3080" width="11" style="63" customWidth="1"/>
    <col min="3081" max="3081" width="12.7109375" style="63" bestFit="1" customWidth="1"/>
    <col min="3082" max="3082" width="10.140625" style="63" customWidth="1"/>
    <col min="3083" max="3083" width="11.28515625" style="63" bestFit="1" customWidth="1"/>
    <col min="3084" max="3084" width="11.7109375" style="63" bestFit="1" customWidth="1"/>
    <col min="3085" max="3085" width="4.85546875" style="63" customWidth="1"/>
    <col min="3086" max="3086" width="2.140625" style="63" customWidth="1"/>
    <col min="3087" max="3328" width="9.140625" style="63"/>
    <col min="3329" max="3329" width="1.42578125" style="63" customWidth="1"/>
    <col min="3330" max="3330" width="3.7109375" style="63" customWidth="1"/>
    <col min="3331" max="3331" width="3.42578125" style="63" customWidth="1"/>
    <col min="3332" max="3332" width="2" style="63" customWidth="1"/>
    <col min="3333" max="3333" width="4.5703125" style="63" bestFit="1" customWidth="1"/>
    <col min="3334" max="3334" width="21.42578125" style="63" customWidth="1"/>
    <col min="3335" max="3335" width="4.42578125" style="63" customWidth="1"/>
    <col min="3336" max="3336" width="11" style="63" customWidth="1"/>
    <col min="3337" max="3337" width="12.7109375" style="63" bestFit="1" customWidth="1"/>
    <col min="3338" max="3338" width="10.140625" style="63" customWidth="1"/>
    <col min="3339" max="3339" width="11.28515625" style="63" bestFit="1" customWidth="1"/>
    <col min="3340" max="3340" width="11.7109375" style="63" bestFit="1" customWidth="1"/>
    <col min="3341" max="3341" width="4.85546875" style="63" customWidth="1"/>
    <col min="3342" max="3342" width="2.140625" style="63" customWidth="1"/>
    <col min="3343" max="3584" width="9.140625" style="63"/>
    <col min="3585" max="3585" width="1.42578125" style="63" customWidth="1"/>
    <col min="3586" max="3586" width="3.7109375" style="63" customWidth="1"/>
    <col min="3587" max="3587" width="3.42578125" style="63" customWidth="1"/>
    <col min="3588" max="3588" width="2" style="63" customWidth="1"/>
    <col min="3589" max="3589" width="4.5703125" style="63" bestFit="1" customWidth="1"/>
    <col min="3590" max="3590" width="21.42578125" style="63" customWidth="1"/>
    <col min="3591" max="3591" width="4.42578125" style="63" customWidth="1"/>
    <col min="3592" max="3592" width="11" style="63" customWidth="1"/>
    <col min="3593" max="3593" width="12.7109375" style="63" bestFit="1" customWidth="1"/>
    <col min="3594" max="3594" width="10.140625" style="63" customWidth="1"/>
    <col min="3595" max="3595" width="11.28515625" style="63" bestFit="1" customWidth="1"/>
    <col min="3596" max="3596" width="11.7109375" style="63" bestFit="1" customWidth="1"/>
    <col min="3597" max="3597" width="4.85546875" style="63" customWidth="1"/>
    <col min="3598" max="3598" width="2.140625" style="63" customWidth="1"/>
    <col min="3599" max="3840" width="9.140625" style="63"/>
    <col min="3841" max="3841" width="1.42578125" style="63" customWidth="1"/>
    <col min="3842" max="3842" width="3.7109375" style="63" customWidth="1"/>
    <col min="3843" max="3843" width="3.42578125" style="63" customWidth="1"/>
    <col min="3844" max="3844" width="2" style="63" customWidth="1"/>
    <col min="3845" max="3845" width="4.5703125" style="63" bestFit="1" customWidth="1"/>
    <col min="3846" max="3846" width="21.42578125" style="63" customWidth="1"/>
    <col min="3847" max="3847" width="4.42578125" style="63" customWidth="1"/>
    <col min="3848" max="3848" width="11" style="63" customWidth="1"/>
    <col min="3849" max="3849" width="12.7109375" style="63" bestFit="1" customWidth="1"/>
    <col min="3850" max="3850" width="10.140625" style="63" customWidth="1"/>
    <col min="3851" max="3851" width="11.28515625" style="63" bestFit="1" customWidth="1"/>
    <col min="3852" max="3852" width="11.7109375" style="63" bestFit="1" customWidth="1"/>
    <col min="3853" max="3853" width="4.85546875" style="63" customWidth="1"/>
    <col min="3854" max="3854" width="2.140625" style="63" customWidth="1"/>
    <col min="3855" max="4096" width="9.140625" style="63"/>
    <col min="4097" max="4097" width="1.42578125" style="63" customWidth="1"/>
    <col min="4098" max="4098" width="3.7109375" style="63" customWidth="1"/>
    <col min="4099" max="4099" width="3.42578125" style="63" customWidth="1"/>
    <col min="4100" max="4100" width="2" style="63" customWidth="1"/>
    <col min="4101" max="4101" width="4.5703125" style="63" bestFit="1" customWidth="1"/>
    <col min="4102" max="4102" width="21.42578125" style="63" customWidth="1"/>
    <col min="4103" max="4103" width="4.42578125" style="63" customWidth="1"/>
    <col min="4104" max="4104" width="11" style="63" customWidth="1"/>
    <col min="4105" max="4105" width="12.7109375" style="63" bestFit="1" customWidth="1"/>
    <col min="4106" max="4106" width="10.140625" style="63" customWidth="1"/>
    <col min="4107" max="4107" width="11.28515625" style="63" bestFit="1" customWidth="1"/>
    <col min="4108" max="4108" width="11.7109375" style="63" bestFit="1" customWidth="1"/>
    <col min="4109" max="4109" width="4.85546875" style="63" customWidth="1"/>
    <col min="4110" max="4110" width="2.140625" style="63" customWidth="1"/>
    <col min="4111" max="4352" width="9.140625" style="63"/>
    <col min="4353" max="4353" width="1.42578125" style="63" customWidth="1"/>
    <col min="4354" max="4354" width="3.7109375" style="63" customWidth="1"/>
    <col min="4355" max="4355" width="3.42578125" style="63" customWidth="1"/>
    <col min="4356" max="4356" width="2" style="63" customWidth="1"/>
    <col min="4357" max="4357" width="4.5703125" style="63" bestFit="1" customWidth="1"/>
    <col min="4358" max="4358" width="21.42578125" style="63" customWidth="1"/>
    <col min="4359" max="4359" width="4.42578125" style="63" customWidth="1"/>
    <col min="4360" max="4360" width="11" style="63" customWidth="1"/>
    <col min="4361" max="4361" width="12.7109375" style="63" bestFit="1" customWidth="1"/>
    <col min="4362" max="4362" width="10.140625" style="63" customWidth="1"/>
    <col min="4363" max="4363" width="11.28515625" style="63" bestFit="1" customWidth="1"/>
    <col min="4364" max="4364" width="11.7109375" style="63" bestFit="1" customWidth="1"/>
    <col min="4365" max="4365" width="4.85546875" style="63" customWidth="1"/>
    <col min="4366" max="4366" width="2.140625" style="63" customWidth="1"/>
    <col min="4367" max="4608" width="9.140625" style="63"/>
    <col min="4609" max="4609" width="1.42578125" style="63" customWidth="1"/>
    <col min="4610" max="4610" width="3.7109375" style="63" customWidth="1"/>
    <col min="4611" max="4611" width="3.42578125" style="63" customWidth="1"/>
    <col min="4612" max="4612" width="2" style="63" customWidth="1"/>
    <col min="4613" max="4613" width="4.5703125" style="63" bestFit="1" customWidth="1"/>
    <col min="4614" max="4614" width="21.42578125" style="63" customWidth="1"/>
    <col min="4615" max="4615" width="4.42578125" style="63" customWidth="1"/>
    <col min="4616" max="4616" width="11" style="63" customWidth="1"/>
    <col min="4617" max="4617" width="12.7109375" style="63" bestFit="1" customWidth="1"/>
    <col min="4618" max="4618" width="10.140625" style="63" customWidth="1"/>
    <col min="4619" max="4619" width="11.28515625" style="63" bestFit="1" customWidth="1"/>
    <col min="4620" max="4620" width="11.7109375" style="63" bestFit="1" customWidth="1"/>
    <col min="4621" max="4621" width="4.85546875" style="63" customWidth="1"/>
    <col min="4622" max="4622" width="2.140625" style="63" customWidth="1"/>
    <col min="4623" max="4864" width="9.140625" style="63"/>
    <col min="4865" max="4865" width="1.42578125" style="63" customWidth="1"/>
    <col min="4866" max="4866" width="3.7109375" style="63" customWidth="1"/>
    <col min="4867" max="4867" width="3.42578125" style="63" customWidth="1"/>
    <col min="4868" max="4868" width="2" style="63" customWidth="1"/>
    <col min="4869" max="4869" width="4.5703125" style="63" bestFit="1" customWidth="1"/>
    <col min="4870" max="4870" width="21.42578125" style="63" customWidth="1"/>
    <col min="4871" max="4871" width="4.42578125" style="63" customWidth="1"/>
    <col min="4872" max="4872" width="11" style="63" customWidth="1"/>
    <col min="4873" max="4873" width="12.7109375" style="63" bestFit="1" customWidth="1"/>
    <col min="4874" max="4874" width="10.140625" style="63" customWidth="1"/>
    <col min="4875" max="4875" width="11.28515625" style="63" bestFit="1" customWidth="1"/>
    <col min="4876" max="4876" width="11.7109375" style="63" bestFit="1" customWidth="1"/>
    <col min="4877" max="4877" width="4.85546875" style="63" customWidth="1"/>
    <col min="4878" max="4878" width="2.140625" style="63" customWidth="1"/>
    <col min="4879" max="5120" width="9.140625" style="63"/>
    <col min="5121" max="5121" width="1.42578125" style="63" customWidth="1"/>
    <col min="5122" max="5122" width="3.7109375" style="63" customWidth="1"/>
    <col min="5123" max="5123" width="3.42578125" style="63" customWidth="1"/>
    <col min="5124" max="5124" width="2" style="63" customWidth="1"/>
    <col min="5125" max="5125" width="4.5703125" style="63" bestFit="1" customWidth="1"/>
    <col min="5126" max="5126" width="21.42578125" style="63" customWidth="1"/>
    <col min="5127" max="5127" width="4.42578125" style="63" customWidth="1"/>
    <col min="5128" max="5128" width="11" style="63" customWidth="1"/>
    <col min="5129" max="5129" width="12.7109375" style="63" bestFit="1" customWidth="1"/>
    <col min="5130" max="5130" width="10.140625" style="63" customWidth="1"/>
    <col min="5131" max="5131" width="11.28515625" style="63" bestFit="1" customWidth="1"/>
    <col min="5132" max="5132" width="11.7109375" style="63" bestFit="1" customWidth="1"/>
    <col min="5133" max="5133" width="4.85546875" style="63" customWidth="1"/>
    <col min="5134" max="5134" width="2.140625" style="63" customWidth="1"/>
    <col min="5135" max="5376" width="9.140625" style="63"/>
    <col min="5377" max="5377" width="1.42578125" style="63" customWidth="1"/>
    <col min="5378" max="5378" width="3.7109375" style="63" customWidth="1"/>
    <col min="5379" max="5379" width="3.42578125" style="63" customWidth="1"/>
    <col min="5380" max="5380" width="2" style="63" customWidth="1"/>
    <col min="5381" max="5381" width="4.5703125" style="63" bestFit="1" customWidth="1"/>
    <col min="5382" max="5382" width="21.42578125" style="63" customWidth="1"/>
    <col min="5383" max="5383" width="4.42578125" style="63" customWidth="1"/>
    <col min="5384" max="5384" width="11" style="63" customWidth="1"/>
    <col min="5385" max="5385" width="12.7109375" style="63" bestFit="1" customWidth="1"/>
    <col min="5386" max="5386" width="10.140625" style="63" customWidth="1"/>
    <col min="5387" max="5387" width="11.28515625" style="63" bestFit="1" customWidth="1"/>
    <col min="5388" max="5388" width="11.7109375" style="63" bestFit="1" customWidth="1"/>
    <col min="5389" max="5389" width="4.85546875" style="63" customWidth="1"/>
    <col min="5390" max="5390" width="2.140625" style="63" customWidth="1"/>
    <col min="5391" max="5632" width="9.140625" style="63"/>
    <col min="5633" max="5633" width="1.42578125" style="63" customWidth="1"/>
    <col min="5634" max="5634" width="3.7109375" style="63" customWidth="1"/>
    <col min="5635" max="5635" width="3.42578125" style="63" customWidth="1"/>
    <col min="5636" max="5636" width="2" style="63" customWidth="1"/>
    <col min="5637" max="5637" width="4.5703125" style="63" bestFit="1" customWidth="1"/>
    <col min="5638" max="5638" width="21.42578125" style="63" customWidth="1"/>
    <col min="5639" max="5639" width="4.42578125" style="63" customWidth="1"/>
    <col min="5640" max="5640" width="11" style="63" customWidth="1"/>
    <col min="5641" max="5641" width="12.7109375" style="63" bestFit="1" customWidth="1"/>
    <col min="5642" max="5642" width="10.140625" style="63" customWidth="1"/>
    <col min="5643" max="5643" width="11.28515625" style="63" bestFit="1" customWidth="1"/>
    <col min="5644" max="5644" width="11.7109375" style="63" bestFit="1" customWidth="1"/>
    <col min="5645" max="5645" width="4.85546875" style="63" customWidth="1"/>
    <col min="5646" max="5646" width="2.140625" style="63" customWidth="1"/>
    <col min="5647" max="5888" width="9.140625" style="63"/>
    <col min="5889" max="5889" width="1.42578125" style="63" customWidth="1"/>
    <col min="5890" max="5890" width="3.7109375" style="63" customWidth="1"/>
    <col min="5891" max="5891" width="3.42578125" style="63" customWidth="1"/>
    <col min="5892" max="5892" width="2" style="63" customWidth="1"/>
    <col min="5893" max="5893" width="4.5703125" style="63" bestFit="1" customWidth="1"/>
    <col min="5894" max="5894" width="21.42578125" style="63" customWidth="1"/>
    <col min="5895" max="5895" width="4.42578125" style="63" customWidth="1"/>
    <col min="5896" max="5896" width="11" style="63" customWidth="1"/>
    <col min="5897" max="5897" width="12.7109375" style="63" bestFit="1" customWidth="1"/>
    <col min="5898" max="5898" width="10.140625" style="63" customWidth="1"/>
    <col min="5899" max="5899" width="11.28515625" style="63" bestFit="1" customWidth="1"/>
    <col min="5900" max="5900" width="11.7109375" style="63" bestFit="1" customWidth="1"/>
    <col min="5901" max="5901" width="4.85546875" style="63" customWidth="1"/>
    <col min="5902" max="5902" width="2.140625" style="63" customWidth="1"/>
    <col min="5903" max="6144" width="9.140625" style="63"/>
    <col min="6145" max="6145" width="1.42578125" style="63" customWidth="1"/>
    <col min="6146" max="6146" width="3.7109375" style="63" customWidth="1"/>
    <col min="6147" max="6147" width="3.42578125" style="63" customWidth="1"/>
    <col min="6148" max="6148" width="2" style="63" customWidth="1"/>
    <col min="6149" max="6149" width="4.5703125" style="63" bestFit="1" customWidth="1"/>
    <col min="6150" max="6150" width="21.42578125" style="63" customWidth="1"/>
    <col min="6151" max="6151" width="4.42578125" style="63" customWidth="1"/>
    <col min="6152" max="6152" width="11" style="63" customWidth="1"/>
    <col min="6153" max="6153" width="12.7109375" style="63" bestFit="1" customWidth="1"/>
    <col min="6154" max="6154" width="10.140625" style="63" customWidth="1"/>
    <col min="6155" max="6155" width="11.28515625" style="63" bestFit="1" customWidth="1"/>
    <col min="6156" max="6156" width="11.7109375" style="63" bestFit="1" customWidth="1"/>
    <col min="6157" max="6157" width="4.85546875" style="63" customWidth="1"/>
    <col min="6158" max="6158" width="2.140625" style="63" customWidth="1"/>
    <col min="6159" max="6400" width="9.140625" style="63"/>
    <col min="6401" max="6401" width="1.42578125" style="63" customWidth="1"/>
    <col min="6402" max="6402" width="3.7109375" style="63" customWidth="1"/>
    <col min="6403" max="6403" width="3.42578125" style="63" customWidth="1"/>
    <col min="6404" max="6404" width="2" style="63" customWidth="1"/>
    <col min="6405" max="6405" width="4.5703125" style="63" bestFit="1" customWidth="1"/>
    <col min="6406" max="6406" width="21.42578125" style="63" customWidth="1"/>
    <col min="6407" max="6407" width="4.42578125" style="63" customWidth="1"/>
    <col min="6408" max="6408" width="11" style="63" customWidth="1"/>
    <col min="6409" max="6409" width="12.7109375" style="63" bestFit="1" customWidth="1"/>
    <col min="6410" max="6410" width="10.140625" style="63" customWidth="1"/>
    <col min="6411" max="6411" width="11.28515625" style="63" bestFit="1" customWidth="1"/>
    <col min="6412" max="6412" width="11.7109375" style="63" bestFit="1" customWidth="1"/>
    <col min="6413" max="6413" width="4.85546875" style="63" customWidth="1"/>
    <col min="6414" max="6414" width="2.140625" style="63" customWidth="1"/>
    <col min="6415" max="6656" width="9.140625" style="63"/>
    <col min="6657" max="6657" width="1.42578125" style="63" customWidth="1"/>
    <col min="6658" max="6658" width="3.7109375" style="63" customWidth="1"/>
    <col min="6659" max="6659" width="3.42578125" style="63" customWidth="1"/>
    <col min="6660" max="6660" width="2" style="63" customWidth="1"/>
    <col min="6661" max="6661" width="4.5703125" style="63" bestFit="1" customWidth="1"/>
    <col min="6662" max="6662" width="21.42578125" style="63" customWidth="1"/>
    <col min="6663" max="6663" width="4.42578125" style="63" customWidth="1"/>
    <col min="6664" max="6664" width="11" style="63" customWidth="1"/>
    <col min="6665" max="6665" width="12.7109375" style="63" bestFit="1" customWidth="1"/>
    <col min="6666" max="6666" width="10.140625" style="63" customWidth="1"/>
    <col min="6667" max="6667" width="11.28515625" style="63" bestFit="1" customWidth="1"/>
    <col min="6668" max="6668" width="11.7109375" style="63" bestFit="1" customWidth="1"/>
    <col min="6669" max="6669" width="4.85546875" style="63" customWidth="1"/>
    <col min="6670" max="6670" width="2.140625" style="63" customWidth="1"/>
    <col min="6671" max="6912" width="9.140625" style="63"/>
    <col min="6913" max="6913" width="1.42578125" style="63" customWidth="1"/>
    <col min="6914" max="6914" width="3.7109375" style="63" customWidth="1"/>
    <col min="6915" max="6915" width="3.42578125" style="63" customWidth="1"/>
    <col min="6916" max="6916" width="2" style="63" customWidth="1"/>
    <col min="6917" max="6917" width="4.5703125" style="63" bestFit="1" customWidth="1"/>
    <col min="6918" max="6918" width="21.42578125" style="63" customWidth="1"/>
    <col min="6919" max="6919" width="4.42578125" style="63" customWidth="1"/>
    <col min="6920" max="6920" width="11" style="63" customWidth="1"/>
    <col min="6921" max="6921" width="12.7109375" style="63" bestFit="1" customWidth="1"/>
    <col min="6922" max="6922" width="10.140625" style="63" customWidth="1"/>
    <col min="6923" max="6923" width="11.28515625" style="63" bestFit="1" customWidth="1"/>
    <col min="6924" max="6924" width="11.7109375" style="63" bestFit="1" customWidth="1"/>
    <col min="6925" max="6925" width="4.85546875" style="63" customWidth="1"/>
    <col min="6926" max="6926" width="2.140625" style="63" customWidth="1"/>
    <col min="6927" max="7168" width="9.140625" style="63"/>
    <col min="7169" max="7169" width="1.42578125" style="63" customWidth="1"/>
    <col min="7170" max="7170" width="3.7109375" style="63" customWidth="1"/>
    <col min="7171" max="7171" width="3.42578125" style="63" customWidth="1"/>
    <col min="7172" max="7172" width="2" style="63" customWidth="1"/>
    <col min="7173" max="7173" width="4.5703125" style="63" bestFit="1" customWidth="1"/>
    <col min="7174" max="7174" width="21.42578125" style="63" customWidth="1"/>
    <col min="7175" max="7175" width="4.42578125" style="63" customWidth="1"/>
    <col min="7176" max="7176" width="11" style="63" customWidth="1"/>
    <col min="7177" max="7177" width="12.7109375" style="63" bestFit="1" customWidth="1"/>
    <col min="7178" max="7178" width="10.140625" style="63" customWidth="1"/>
    <col min="7179" max="7179" width="11.28515625" style="63" bestFit="1" customWidth="1"/>
    <col min="7180" max="7180" width="11.7109375" style="63" bestFit="1" customWidth="1"/>
    <col min="7181" max="7181" width="4.85546875" style="63" customWidth="1"/>
    <col min="7182" max="7182" width="2.140625" style="63" customWidth="1"/>
    <col min="7183" max="7424" width="9.140625" style="63"/>
    <col min="7425" max="7425" width="1.42578125" style="63" customWidth="1"/>
    <col min="7426" max="7426" width="3.7109375" style="63" customWidth="1"/>
    <col min="7427" max="7427" width="3.42578125" style="63" customWidth="1"/>
    <col min="7428" max="7428" width="2" style="63" customWidth="1"/>
    <col min="7429" max="7429" width="4.5703125" style="63" bestFit="1" customWidth="1"/>
    <col min="7430" max="7430" width="21.42578125" style="63" customWidth="1"/>
    <col min="7431" max="7431" width="4.42578125" style="63" customWidth="1"/>
    <col min="7432" max="7432" width="11" style="63" customWidth="1"/>
    <col min="7433" max="7433" width="12.7109375" style="63" bestFit="1" customWidth="1"/>
    <col min="7434" max="7434" width="10.140625" style="63" customWidth="1"/>
    <col min="7435" max="7435" width="11.28515625" style="63" bestFit="1" customWidth="1"/>
    <col min="7436" max="7436" width="11.7109375" style="63" bestFit="1" customWidth="1"/>
    <col min="7437" max="7437" width="4.85546875" style="63" customWidth="1"/>
    <col min="7438" max="7438" width="2.140625" style="63" customWidth="1"/>
    <col min="7439" max="7680" width="9.140625" style="63"/>
    <col min="7681" max="7681" width="1.42578125" style="63" customWidth="1"/>
    <col min="7682" max="7682" width="3.7109375" style="63" customWidth="1"/>
    <col min="7683" max="7683" width="3.42578125" style="63" customWidth="1"/>
    <col min="7684" max="7684" width="2" style="63" customWidth="1"/>
    <col min="7685" max="7685" width="4.5703125" style="63" bestFit="1" customWidth="1"/>
    <col min="7686" max="7686" width="21.42578125" style="63" customWidth="1"/>
    <col min="7687" max="7687" width="4.42578125" style="63" customWidth="1"/>
    <col min="7688" max="7688" width="11" style="63" customWidth="1"/>
    <col min="7689" max="7689" width="12.7109375" style="63" bestFit="1" customWidth="1"/>
    <col min="7690" max="7690" width="10.140625" style="63" customWidth="1"/>
    <col min="7691" max="7691" width="11.28515625" style="63" bestFit="1" customWidth="1"/>
    <col min="7692" max="7692" width="11.7109375" style="63" bestFit="1" customWidth="1"/>
    <col min="7693" max="7693" width="4.85546875" style="63" customWidth="1"/>
    <col min="7694" max="7694" width="2.140625" style="63" customWidth="1"/>
    <col min="7695" max="7936" width="9.140625" style="63"/>
    <col min="7937" max="7937" width="1.42578125" style="63" customWidth="1"/>
    <col min="7938" max="7938" width="3.7109375" style="63" customWidth="1"/>
    <col min="7939" max="7939" width="3.42578125" style="63" customWidth="1"/>
    <col min="7940" max="7940" width="2" style="63" customWidth="1"/>
    <col min="7941" max="7941" width="4.5703125" style="63" bestFit="1" customWidth="1"/>
    <col min="7942" max="7942" width="21.42578125" style="63" customWidth="1"/>
    <col min="7943" max="7943" width="4.42578125" style="63" customWidth="1"/>
    <col min="7944" max="7944" width="11" style="63" customWidth="1"/>
    <col min="7945" max="7945" width="12.7109375" style="63" bestFit="1" customWidth="1"/>
    <col min="7946" max="7946" width="10.140625" style="63" customWidth="1"/>
    <col min="7947" max="7947" width="11.28515625" style="63" bestFit="1" customWidth="1"/>
    <col min="7948" max="7948" width="11.7109375" style="63" bestFit="1" customWidth="1"/>
    <col min="7949" max="7949" width="4.85546875" style="63" customWidth="1"/>
    <col min="7950" max="7950" width="2.140625" style="63" customWidth="1"/>
    <col min="7951" max="8192" width="9.140625" style="63"/>
    <col min="8193" max="8193" width="1.42578125" style="63" customWidth="1"/>
    <col min="8194" max="8194" width="3.7109375" style="63" customWidth="1"/>
    <col min="8195" max="8195" width="3.42578125" style="63" customWidth="1"/>
    <col min="8196" max="8196" width="2" style="63" customWidth="1"/>
    <col min="8197" max="8197" width="4.5703125" style="63" bestFit="1" customWidth="1"/>
    <col min="8198" max="8198" width="21.42578125" style="63" customWidth="1"/>
    <col min="8199" max="8199" width="4.42578125" style="63" customWidth="1"/>
    <col min="8200" max="8200" width="11" style="63" customWidth="1"/>
    <col min="8201" max="8201" width="12.7109375" style="63" bestFit="1" customWidth="1"/>
    <col min="8202" max="8202" width="10.140625" style="63" customWidth="1"/>
    <col min="8203" max="8203" width="11.28515625" style="63" bestFit="1" customWidth="1"/>
    <col min="8204" max="8204" width="11.7109375" style="63" bestFit="1" customWidth="1"/>
    <col min="8205" max="8205" width="4.85546875" style="63" customWidth="1"/>
    <col min="8206" max="8206" width="2.140625" style="63" customWidth="1"/>
    <col min="8207" max="8448" width="9.140625" style="63"/>
    <col min="8449" max="8449" width="1.42578125" style="63" customWidth="1"/>
    <col min="8450" max="8450" width="3.7109375" style="63" customWidth="1"/>
    <col min="8451" max="8451" width="3.42578125" style="63" customWidth="1"/>
    <col min="8452" max="8452" width="2" style="63" customWidth="1"/>
    <col min="8453" max="8453" width="4.5703125" style="63" bestFit="1" customWidth="1"/>
    <col min="8454" max="8454" width="21.42578125" style="63" customWidth="1"/>
    <col min="8455" max="8455" width="4.42578125" style="63" customWidth="1"/>
    <col min="8456" max="8456" width="11" style="63" customWidth="1"/>
    <col min="8457" max="8457" width="12.7109375" style="63" bestFit="1" customWidth="1"/>
    <col min="8458" max="8458" width="10.140625" style="63" customWidth="1"/>
    <col min="8459" max="8459" width="11.28515625" style="63" bestFit="1" customWidth="1"/>
    <col min="8460" max="8460" width="11.7109375" style="63" bestFit="1" customWidth="1"/>
    <col min="8461" max="8461" width="4.85546875" style="63" customWidth="1"/>
    <col min="8462" max="8462" width="2.140625" style="63" customWidth="1"/>
    <col min="8463" max="8704" width="9.140625" style="63"/>
    <col min="8705" max="8705" width="1.42578125" style="63" customWidth="1"/>
    <col min="8706" max="8706" width="3.7109375" style="63" customWidth="1"/>
    <col min="8707" max="8707" width="3.42578125" style="63" customWidth="1"/>
    <col min="8708" max="8708" width="2" style="63" customWidth="1"/>
    <col min="8709" max="8709" width="4.5703125" style="63" bestFit="1" customWidth="1"/>
    <col min="8710" max="8710" width="21.42578125" style="63" customWidth="1"/>
    <col min="8711" max="8711" width="4.42578125" style="63" customWidth="1"/>
    <col min="8712" max="8712" width="11" style="63" customWidth="1"/>
    <col min="8713" max="8713" width="12.7109375" style="63" bestFit="1" customWidth="1"/>
    <col min="8714" max="8714" width="10.140625" style="63" customWidth="1"/>
    <col min="8715" max="8715" width="11.28515625" style="63" bestFit="1" customWidth="1"/>
    <col min="8716" max="8716" width="11.7109375" style="63" bestFit="1" customWidth="1"/>
    <col min="8717" max="8717" width="4.85546875" style="63" customWidth="1"/>
    <col min="8718" max="8718" width="2.140625" style="63" customWidth="1"/>
    <col min="8719" max="8960" width="9.140625" style="63"/>
    <col min="8961" max="8961" width="1.42578125" style="63" customWidth="1"/>
    <col min="8962" max="8962" width="3.7109375" style="63" customWidth="1"/>
    <col min="8963" max="8963" width="3.42578125" style="63" customWidth="1"/>
    <col min="8964" max="8964" width="2" style="63" customWidth="1"/>
    <col min="8965" max="8965" width="4.5703125" style="63" bestFit="1" customWidth="1"/>
    <col min="8966" max="8966" width="21.42578125" style="63" customWidth="1"/>
    <col min="8967" max="8967" width="4.42578125" style="63" customWidth="1"/>
    <col min="8968" max="8968" width="11" style="63" customWidth="1"/>
    <col min="8969" max="8969" width="12.7109375" style="63" bestFit="1" customWidth="1"/>
    <col min="8970" max="8970" width="10.140625" style="63" customWidth="1"/>
    <col min="8971" max="8971" width="11.28515625" style="63" bestFit="1" customWidth="1"/>
    <col min="8972" max="8972" width="11.7109375" style="63" bestFit="1" customWidth="1"/>
    <col min="8973" max="8973" width="4.85546875" style="63" customWidth="1"/>
    <col min="8974" max="8974" width="2.140625" style="63" customWidth="1"/>
    <col min="8975" max="9216" width="9.140625" style="63"/>
    <col min="9217" max="9217" width="1.42578125" style="63" customWidth="1"/>
    <col min="9218" max="9218" width="3.7109375" style="63" customWidth="1"/>
    <col min="9219" max="9219" width="3.42578125" style="63" customWidth="1"/>
    <col min="9220" max="9220" width="2" style="63" customWidth="1"/>
    <col min="9221" max="9221" width="4.5703125" style="63" bestFit="1" customWidth="1"/>
    <col min="9222" max="9222" width="21.42578125" style="63" customWidth="1"/>
    <col min="9223" max="9223" width="4.42578125" style="63" customWidth="1"/>
    <col min="9224" max="9224" width="11" style="63" customWidth="1"/>
    <col min="9225" max="9225" width="12.7109375" style="63" bestFit="1" customWidth="1"/>
    <col min="9226" max="9226" width="10.140625" style="63" customWidth="1"/>
    <col min="9227" max="9227" width="11.28515625" style="63" bestFit="1" customWidth="1"/>
    <col min="9228" max="9228" width="11.7109375" style="63" bestFit="1" customWidth="1"/>
    <col min="9229" max="9229" width="4.85546875" style="63" customWidth="1"/>
    <col min="9230" max="9230" width="2.140625" style="63" customWidth="1"/>
    <col min="9231" max="9472" width="9.140625" style="63"/>
    <col min="9473" max="9473" width="1.42578125" style="63" customWidth="1"/>
    <col min="9474" max="9474" width="3.7109375" style="63" customWidth="1"/>
    <col min="9475" max="9475" width="3.42578125" style="63" customWidth="1"/>
    <col min="9476" max="9476" width="2" style="63" customWidth="1"/>
    <col min="9477" max="9477" width="4.5703125" style="63" bestFit="1" customWidth="1"/>
    <col min="9478" max="9478" width="21.42578125" style="63" customWidth="1"/>
    <col min="9479" max="9479" width="4.42578125" style="63" customWidth="1"/>
    <col min="9480" max="9480" width="11" style="63" customWidth="1"/>
    <col min="9481" max="9481" width="12.7109375" style="63" bestFit="1" customWidth="1"/>
    <col min="9482" max="9482" width="10.140625" style="63" customWidth="1"/>
    <col min="9483" max="9483" width="11.28515625" style="63" bestFit="1" customWidth="1"/>
    <col min="9484" max="9484" width="11.7109375" style="63" bestFit="1" customWidth="1"/>
    <col min="9485" max="9485" width="4.85546875" style="63" customWidth="1"/>
    <col min="9486" max="9486" width="2.140625" style="63" customWidth="1"/>
    <col min="9487" max="9728" width="9.140625" style="63"/>
    <col min="9729" max="9729" width="1.42578125" style="63" customWidth="1"/>
    <col min="9730" max="9730" width="3.7109375" style="63" customWidth="1"/>
    <col min="9731" max="9731" width="3.42578125" style="63" customWidth="1"/>
    <col min="9732" max="9732" width="2" style="63" customWidth="1"/>
    <col min="9733" max="9733" width="4.5703125" style="63" bestFit="1" customWidth="1"/>
    <col min="9734" max="9734" width="21.42578125" style="63" customWidth="1"/>
    <col min="9735" max="9735" width="4.42578125" style="63" customWidth="1"/>
    <col min="9736" max="9736" width="11" style="63" customWidth="1"/>
    <col min="9737" max="9737" width="12.7109375" style="63" bestFit="1" customWidth="1"/>
    <col min="9738" max="9738" width="10.140625" style="63" customWidth="1"/>
    <col min="9739" max="9739" width="11.28515625" style="63" bestFit="1" customWidth="1"/>
    <col min="9740" max="9740" width="11.7109375" style="63" bestFit="1" customWidth="1"/>
    <col min="9741" max="9741" width="4.85546875" style="63" customWidth="1"/>
    <col min="9742" max="9742" width="2.140625" style="63" customWidth="1"/>
    <col min="9743" max="9984" width="9.140625" style="63"/>
    <col min="9985" max="9985" width="1.42578125" style="63" customWidth="1"/>
    <col min="9986" max="9986" width="3.7109375" style="63" customWidth="1"/>
    <col min="9987" max="9987" width="3.42578125" style="63" customWidth="1"/>
    <col min="9988" max="9988" width="2" style="63" customWidth="1"/>
    <col min="9989" max="9989" width="4.5703125" style="63" bestFit="1" customWidth="1"/>
    <col min="9990" max="9990" width="21.42578125" style="63" customWidth="1"/>
    <col min="9991" max="9991" width="4.42578125" style="63" customWidth="1"/>
    <col min="9992" max="9992" width="11" style="63" customWidth="1"/>
    <col min="9993" max="9993" width="12.7109375" style="63" bestFit="1" customWidth="1"/>
    <col min="9994" max="9994" width="10.140625" style="63" customWidth="1"/>
    <col min="9995" max="9995" width="11.28515625" style="63" bestFit="1" customWidth="1"/>
    <col min="9996" max="9996" width="11.7109375" style="63" bestFit="1" customWidth="1"/>
    <col min="9997" max="9997" width="4.85546875" style="63" customWidth="1"/>
    <col min="9998" max="9998" width="2.140625" style="63" customWidth="1"/>
    <col min="9999" max="10240" width="9.140625" style="63"/>
    <col min="10241" max="10241" width="1.42578125" style="63" customWidth="1"/>
    <col min="10242" max="10242" width="3.7109375" style="63" customWidth="1"/>
    <col min="10243" max="10243" width="3.42578125" style="63" customWidth="1"/>
    <col min="10244" max="10244" width="2" style="63" customWidth="1"/>
    <col min="10245" max="10245" width="4.5703125" style="63" bestFit="1" customWidth="1"/>
    <col min="10246" max="10246" width="21.42578125" style="63" customWidth="1"/>
    <col min="10247" max="10247" width="4.42578125" style="63" customWidth="1"/>
    <col min="10248" max="10248" width="11" style="63" customWidth="1"/>
    <col min="10249" max="10249" width="12.7109375" style="63" bestFit="1" customWidth="1"/>
    <col min="10250" max="10250" width="10.140625" style="63" customWidth="1"/>
    <col min="10251" max="10251" width="11.28515625" style="63" bestFit="1" customWidth="1"/>
    <col min="10252" max="10252" width="11.7109375" style="63" bestFit="1" customWidth="1"/>
    <col min="10253" max="10253" width="4.85546875" style="63" customWidth="1"/>
    <col min="10254" max="10254" width="2.140625" style="63" customWidth="1"/>
    <col min="10255" max="10496" width="9.140625" style="63"/>
    <col min="10497" max="10497" width="1.42578125" style="63" customWidth="1"/>
    <col min="10498" max="10498" width="3.7109375" style="63" customWidth="1"/>
    <col min="10499" max="10499" width="3.42578125" style="63" customWidth="1"/>
    <col min="10500" max="10500" width="2" style="63" customWidth="1"/>
    <col min="10501" max="10501" width="4.5703125" style="63" bestFit="1" customWidth="1"/>
    <col min="10502" max="10502" width="21.42578125" style="63" customWidth="1"/>
    <col min="10503" max="10503" width="4.42578125" style="63" customWidth="1"/>
    <col min="10504" max="10504" width="11" style="63" customWidth="1"/>
    <col min="10505" max="10505" width="12.7109375" style="63" bestFit="1" customWidth="1"/>
    <col min="10506" max="10506" width="10.140625" style="63" customWidth="1"/>
    <col min="10507" max="10507" width="11.28515625" style="63" bestFit="1" customWidth="1"/>
    <col min="10508" max="10508" width="11.7109375" style="63" bestFit="1" customWidth="1"/>
    <col min="10509" max="10509" width="4.85546875" style="63" customWidth="1"/>
    <col min="10510" max="10510" width="2.140625" style="63" customWidth="1"/>
    <col min="10511" max="10752" width="9.140625" style="63"/>
    <col min="10753" max="10753" width="1.42578125" style="63" customWidth="1"/>
    <col min="10754" max="10754" width="3.7109375" style="63" customWidth="1"/>
    <col min="10755" max="10755" width="3.42578125" style="63" customWidth="1"/>
    <col min="10756" max="10756" width="2" style="63" customWidth="1"/>
    <col min="10757" max="10757" width="4.5703125" style="63" bestFit="1" customWidth="1"/>
    <col min="10758" max="10758" width="21.42578125" style="63" customWidth="1"/>
    <col min="10759" max="10759" width="4.42578125" style="63" customWidth="1"/>
    <col min="10760" max="10760" width="11" style="63" customWidth="1"/>
    <col min="10761" max="10761" width="12.7109375" style="63" bestFit="1" customWidth="1"/>
    <col min="10762" max="10762" width="10.140625" style="63" customWidth="1"/>
    <col min="10763" max="10763" width="11.28515625" style="63" bestFit="1" customWidth="1"/>
    <col min="10764" max="10764" width="11.7109375" style="63" bestFit="1" customWidth="1"/>
    <col min="10765" max="10765" width="4.85546875" style="63" customWidth="1"/>
    <col min="10766" max="10766" width="2.140625" style="63" customWidth="1"/>
    <col min="10767" max="11008" width="9.140625" style="63"/>
    <col min="11009" max="11009" width="1.42578125" style="63" customWidth="1"/>
    <col min="11010" max="11010" width="3.7109375" style="63" customWidth="1"/>
    <col min="11011" max="11011" width="3.42578125" style="63" customWidth="1"/>
    <col min="11012" max="11012" width="2" style="63" customWidth="1"/>
    <col min="11013" max="11013" width="4.5703125" style="63" bestFit="1" customWidth="1"/>
    <col min="11014" max="11014" width="21.42578125" style="63" customWidth="1"/>
    <col min="11015" max="11015" width="4.42578125" style="63" customWidth="1"/>
    <col min="11016" max="11016" width="11" style="63" customWidth="1"/>
    <col min="11017" max="11017" width="12.7109375" style="63" bestFit="1" customWidth="1"/>
    <col min="11018" max="11018" width="10.140625" style="63" customWidth="1"/>
    <col min="11019" max="11019" width="11.28515625" style="63" bestFit="1" customWidth="1"/>
    <col min="11020" max="11020" width="11.7109375" style="63" bestFit="1" customWidth="1"/>
    <col min="11021" max="11021" width="4.85546875" style="63" customWidth="1"/>
    <col min="11022" max="11022" width="2.140625" style="63" customWidth="1"/>
    <col min="11023" max="11264" width="9.140625" style="63"/>
    <col min="11265" max="11265" width="1.42578125" style="63" customWidth="1"/>
    <col min="11266" max="11266" width="3.7109375" style="63" customWidth="1"/>
    <col min="11267" max="11267" width="3.42578125" style="63" customWidth="1"/>
    <col min="11268" max="11268" width="2" style="63" customWidth="1"/>
    <col min="11269" max="11269" width="4.5703125" style="63" bestFit="1" customWidth="1"/>
    <col min="11270" max="11270" width="21.42578125" style="63" customWidth="1"/>
    <col min="11271" max="11271" width="4.42578125" style="63" customWidth="1"/>
    <col min="11272" max="11272" width="11" style="63" customWidth="1"/>
    <col min="11273" max="11273" width="12.7109375" style="63" bestFit="1" customWidth="1"/>
    <col min="11274" max="11274" width="10.140625" style="63" customWidth="1"/>
    <col min="11275" max="11275" width="11.28515625" style="63" bestFit="1" customWidth="1"/>
    <col min="11276" max="11276" width="11.7109375" style="63" bestFit="1" customWidth="1"/>
    <col min="11277" max="11277" width="4.85546875" style="63" customWidth="1"/>
    <col min="11278" max="11278" width="2.140625" style="63" customWidth="1"/>
    <col min="11279" max="11520" width="9.140625" style="63"/>
    <col min="11521" max="11521" width="1.42578125" style="63" customWidth="1"/>
    <col min="11522" max="11522" width="3.7109375" style="63" customWidth="1"/>
    <col min="11523" max="11523" width="3.42578125" style="63" customWidth="1"/>
    <col min="11524" max="11524" width="2" style="63" customWidth="1"/>
    <col min="11525" max="11525" width="4.5703125" style="63" bestFit="1" customWidth="1"/>
    <col min="11526" max="11526" width="21.42578125" style="63" customWidth="1"/>
    <col min="11527" max="11527" width="4.42578125" style="63" customWidth="1"/>
    <col min="11528" max="11528" width="11" style="63" customWidth="1"/>
    <col min="11529" max="11529" width="12.7109375" style="63" bestFit="1" customWidth="1"/>
    <col min="11530" max="11530" width="10.140625" style="63" customWidth="1"/>
    <col min="11531" max="11531" width="11.28515625" style="63" bestFit="1" customWidth="1"/>
    <col min="11532" max="11532" width="11.7109375" style="63" bestFit="1" customWidth="1"/>
    <col min="11533" max="11533" width="4.85546875" style="63" customWidth="1"/>
    <col min="11534" max="11534" width="2.140625" style="63" customWidth="1"/>
    <col min="11535" max="11776" width="9.140625" style="63"/>
    <col min="11777" max="11777" width="1.42578125" style="63" customWidth="1"/>
    <col min="11778" max="11778" width="3.7109375" style="63" customWidth="1"/>
    <col min="11779" max="11779" width="3.42578125" style="63" customWidth="1"/>
    <col min="11780" max="11780" width="2" style="63" customWidth="1"/>
    <col min="11781" max="11781" width="4.5703125" style="63" bestFit="1" customWidth="1"/>
    <col min="11782" max="11782" width="21.42578125" style="63" customWidth="1"/>
    <col min="11783" max="11783" width="4.42578125" style="63" customWidth="1"/>
    <col min="11784" max="11784" width="11" style="63" customWidth="1"/>
    <col min="11785" max="11785" width="12.7109375" style="63" bestFit="1" customWidth="1"/>
    <col min="11786" max="11786" width="10.140625" style="63" customWidth="1"/>
    <col min="11787" max="11787" width="11.28515625" style="63" bestFit="1" customWidth="1"/>
    <col min="11788" max="11788" width="11.7109375" style="63" bestFit="1" customWidth="1"/>
    <col min="11789" max="11789" width="4.85546875" style="63" customWidth="1"/>
    <col min="11790" max="11790" width="2.140625" style="63" customWidth="1"/>
    <col min="11791" max="12032" width="9.140625" style="63"/>
    <col min="12033" max="12033" width="1.42578125" style="63" customWidth="1"/>
    <col min="12034" max="12034" width="3.7109375" style="63" customWidth="1"/>
    <col min="12035" max="12035" width="3.42578125" style="63" customWidth="1"/>
    <col min="12036" max="12036" width="2" style="63" customWidth="1"/>
    <col min="12037" max="12037" width="4.5703125" style="63" bestFit="1" customWidth="1"/>
    <col min="12038" max="12038" width="21.42578125" style="63" customWidth="1"/>
    <col min="12039" max="12039" width="4.42578125" style="63" customWidth="1"/>
    <col min="12040" max="12040" width="11" style="63" customWidth="1"/>
    <col min="12041" max="12041" width="12.7109375" style="63" bestFit="1" customWidth="1"/>
    <col min="12042" max="12042" width="10.140625" style="63" customWidth="1"/>
    <col min="12043" max="12043" width="11.28515625" style="63" bestFit="1" customWidth="1"/>
    <col min="12044" max="12044" width="11.7109375" style="63" bestFit="1" customWidth="1"/>
    <col min="12045" max="12045" width="4.85546875" style="63" customWidth="1"/>
    <col min="12046" max="12046" width="2.140625" style="63" customWidth="1"/>
    <col min="12047" max="12288" width="9.140625" style="63"/>
    <col min="12289" max="12289" width="1.42578125" style="63" customWidth="1"/>
    <col min="12290" max="12290" width="3.7109375" style="63" customWidth="1"/>
    <col min="12291" max="12291" width="3.42578125" style="63" customWidth="1"/>
    <col min="12292" max="12292" width="2" style="63" customWidth="1"/>
    <col min="12293" max="12293" width="4.5703125" style="63" bestFit="1" customWidth="1"/>
    <col min="12294" max="12294" width="21.42578125" style="63" customWidth="1"/>
    <col min="12295" max="12295" width="4.42578125" style="63" customWidth="1"/>
    <col min="12296" max="12296" width="11" style="63" customWidth="1"/>
    <col min="12297" max="12297" width="12.7109375" style="63" bestFit="1" customWidth="1"/>
    <col min="12298" max="12298" width="10.140625" style="63" customWidth="1"/>
    <col min="12299" max="12299" width="11.28515625" style="63" bestFit="1" customWidth="1"/>
    <col min="12300" max="12300" width="11.7109375" style="63" bestFit="1" customWidth="1"/>
    <col min="12301" max="12301" width="4.85546875" style="63" customWidth="1"/>
    <col min="12302" max="12302" width="2.140625" style="63" customWidth="1"/>
    <col min="12303" max="12544" width="9.140625" style="63"/>
    <col min="12545" max="12545" width="1.42578125" style="63" customWidth="1"/>
    <col min="12546" max="12546" width="3.7109375" style="63" customWidth="1"/>
    <col min="12547" max="12547" width="3.42578125" style="63" customWidth="1"/>
    <col min="12548" max="12548" width="2" style="63" customWidth="1"/>
    <col min="12549" max="12549" width="4.5703125" style="63" bestFit="1" customWidth="1"/>
    <col min="12550" max="12550" width="21.42578125" style="63" customWidth="1"/>
    <col min="12551" max="12551" width="4.42578125" style="63" customWidth="1"/>
    <col min="12552" max="12552" width="11" style="63" customWidth="1"/>
    <col min="12553" max="12553" width="12.7109375" style="63" bestFit="1" customWidth="1"/>
    <col min="12554" max="12554" width="10.140625" style="63" customWidth="1"/>
    <col min="12555" max="12555" width="11.28515625" style="63" bestFit="1" customWidth="1"/>
    <col min="12556" max="12556" width="11.7109375" style="63" bestFit="1" customWidth="1"/>
    <col min="12557" max="12557" width="4.85546875" style="63" customWidth="1"/>
    <col min="12558" max="12558" width="2.140625" style="63" customWidth="1"/>
    <col min="12559" max="12800" width="9.140625" style="63"/>
    <col min="12801" max="12801" width="1.42578125" style="63" customWidth="1"/>
    <col min="12802" max="12802" width="3.7109375" style="63" customWidth="1"/>
    <col min="12803" max="12803" width="3.42578125" style="63" customWidth="1"/>
    <col min="12804" max="12804" width="2" style="63" customWidth="1"/>
    <col min="12805" max="12805" width="4.5703125" style="63" bestFit="1" customWidth="1"/>
    <col min="12806" max="12806" width="21.42578125" style="63" customWidth="1"/>
    <col min="12807" max="12807" width="4.42578125" style="63" customWidth="1"/>
    <col min="12808" max="12808" width="11" style="63" customWidth="1"/>
    <col min="12809" max="12809" width="12.7109375" style="63" bestFit="1" customWidth="1"/>
    <col min="12810" max="12810" width="10.140625" style="63" customWidth="1"/>
    <col min="12811" max="12811" width="11.28515625" style="63" bestFit="1" customWidth="1"/>
    <col min="12812" max="12812" width="11.7109375" style="63" bestFit="1" customWidth="1"/>
    <col min="12813" max="12813" width="4.85546875" style="63" customWidth="1"/>
    <col min="12814" max="12814" width="2.140625" style="63" customWidth="1"/>
    <col min="12815" max="13056" width="9.140625" style="63"/>
    <col min="13057" max="13057" width="1.42578125" style="63" customWidth="1"/>
    <col min="13058" max="13058" width="3.7109375" style="63" customWidth="1"/>
    <col min="13059" max="13059" width="3.42578125" style="63" customWidth="1"/>
    <col min="13060" max="13060" width="2" style="63" customWidth="1"/>
    <col min="13061" max="13061" width="4.5703125" style="63" bestFit="1" customWidth="1"/>
    <col min="13062" max="13062" width="21.42578125" style="63" customWidth="1"/>
    <col min="13063" max="13063" width="4.42578125" style="63" customWidth="1"/>
    <col min="13064" max="13064" width="11" style="63" customWidth="1"/>
    <col min="13065" max="13065" width="12.7109375" style="63" bestFit="1" customWidth="1"/>
    <col min="13066" max="13066" width="10.140625" style="63" customWidth="1"/>
    <col min="13067" max="13067" width="11.28515625" style="63" bestFit="1" customWidth="1"/>
    <col min="13068" max="13068" width="11.7109375" style="63" bestFit="1" customWidth="1"/>
    <col min="13069" max="13069" width="4.85546875" style="63" customWidth="1"/>
    <col min="13070" max="13070" width="2.140625" style="63" customWidth="1"/>
    <col min="13071" max="13312" width="9.140625" style="63"/>
    <col min="13313" max="13313" width="1.42578125" style="63" customWidth="1"/>
    <col min="13314" max="13314" width="3.7109375" style="63" customWidth="1"/>
    <col min="13315" max="13315" width="3.42578125" style="63" customWidth="1"/>
    <col min="13316" max="13316" width="2" style="63" customWidth="1"/>
    <col min="13317" max="13317" width="4.5703125" style="63" bestFit="1" customWidth="1"/>
    <col min="13318" max="13318" width="21.42578125" style="63" customWidth="1"/>
    <col min="13319" max="13319" width="4.42578125" style="63" customWidth="1"/>
    <col min="13320" max="13320" width="11" style="63" customWidth="1"/>
    <col min="13321" max="13321" width="12.7109375" style="63" bestFit="1" customWidth="1"/>
    <col min="13322" max="13322" width="10.140625" style="63" customWidth="1"/>
    <col min="13323" max="13323" width="11.28515625" style="63" bestFit="1" customWidth="1"/>
    <col min="13324" max="13324" width="11.7109375" style="63" bestFit="1" customWidth="1"/>
    <col min="13325" max="13325" width="4.85546875" style="63" customWidth="1"/>
    <col min="13326" max="13326" width="2.140625" style="63" customWidth="1"/>
    <col min="13327" max="13568" width="9.140625" style="63"/>
    <col min="13569" max="13569" width="1.42578125" style="63" customWidth="1"/>
    <col min="13570" max="13570" width="3.7109375" style="63" customWidth="1"/>
    <col min="13571" max="13571" width="3.42578125" style="63" customWidth="1"/>
    <col min="13572" max="13572" width="2" style="63" customWidth="1"/>
    <col min="13573" max="13573" width="4.5703125" style="63" bestFit="1" customWidth="1"/>
    <col min="13574" max="13574" width="21.42578125" style="63" customWidth="1"/>
    <col min="13575" max="13575" width="4.42578125" style="63" customWidth="1"/>
    <col min="13576" max="13576" width="11" style="63" customWidth="1"/>
    <col min="13577" max="13577" width="12.7109375" style="63" bestFit="1" customWidth="1"/>
    <col min="13578" max="13578" width="10.140625" style="63" customWidth="1"/>
    <col min="13579" max="13579" width="11.28515625" style="63" bestFit="1" customWidth="1"/>
    <col min="13580" max="13580" width="11.7109375" style="63" bestFit="1" customWidth="1"/>
    <col min="13581" max="13581" width="4.85546875" style="63" customWidth="1"/>
    <col min="13582" max="13582" width="2.140625" style="63" customWidth="1"/>
    <col min="13583" max="13824" width="9.140625" style="63"/>
    <col min="13825" max="13825" width="1.42578125" style="63" customWidth="1"/>
    <col min="13826" max="13826" width="3.7109375" style="63" customWidth="1"/>
    <col min="13827" max="13827" width="3.42578125" style="63" customWidth="1"/>
    <col min="13828" max="13828" width="2" style="63" customWidth="1"/>
    <col min="13829" max="13829" width="4.5703125" style="63" bestFit="1" customWidth="1"/>
    <col min="13830" max="13830" width="21.42578125" style="63" customWidth="1"/>
    <col min="13831" max="13831" width="4.42578125" style="63" customWidth="1"/>
    <col min="13832" max="13832" width="11" style="63" customWidth="1"/>
    <col min="13833" max="13833" width="12.7109375" style="63" bestFit="1" customWidth="1"/>
    <col min="13834" max="13834" width="10.140625" style="63" customWidth="1"/>
    <col min="13835" max="13835" width="11.28515625" style="63" bestFit="1" customWidth="1"/>
    <col min="13836" max="13836" width="11.7109375" style="63" bestFit="1" customWidth="1"/>
    <col min="13837" max="13837" width="4.85546875" style="63" customWidth="1"/>
    <col min="13838" max="13838" width="2.140625" style="63" customWidth="1"/>
    <col min="13839" max="14080" width="9.140625" style="63"/>
    <col min="14081" max="14081" width="1.42578125" style="63" customWidth="1"/>
    <col min="14082" max="14082" width="3.7109375" style="63" customWidth="1"/>
    <col min="14083" max="14083" width="3.42578125" style="63" customWidth="1"/>
    <col min="14084" max="14084" width="2" style="63" customWidth="1"/>
    <col min="14085" max="14085" width="4.5703125" style="63" bestFit="1" customWidth="1"/>
    <col min="14086" max="14086" width="21.42578125" style="63" customWidth="1"/>
    <col min="14087" max="14087" width="4.42578125" style="63" customWidth="1"/>
    <col min="14088" max="14088" width="11" style="63" customWidth="1"/>
    <col min="14089" max="14089" width="12.7109375" style="63" bestFit="1" customWidth="1"/>
    <col min="14090" max="14090" width="10.140625" style="63" customWidth="1"/>
    <col min="14091" max="14091" width="11.28515625" style="63" bestFit="1" customWidth="1"/>
    <col min="14092" max="14092" width="11.7109375" style="63" bestFit="1" customWidth="1"/>
    <col min="14093" max="14093" width="4.85546875" style="63" customWidth="1"/>
    <col min="14094" max="14094" width="2.140625" style="63" customWidth="1"/>
    <col min="14095" max="14336" width="9.140625" style="63"/>
    <col min="14337" max="14337" width="1.42578125" style="63" customWidth="1"/>
    <col min="14338" max="14338" width="3.7109375" style="63" customWidth="1"/>
    <col min="14339" max="14339" width="3.42578125" style="63" customWidth="1"/>
    <col min="14340" max="14340" width="2" style="63" customWidth="1"/>
    <col min="14341" max="14341" width="4.5703125" style="63" bestFit="1" customWidth="1"/>
    <col min="14342" max="14342" width="21.42578125" style="63" customWidth="1"/>
    <col min="14343" max="14343" width="4.42578125" style="63" customWidth="1"/>
    <col min="14344" max="14344" width="11" style="63" customWidth="1"/>
    <col min="14345" max="14345" width="12.7109375" style="63" bestFit="1" customWidth="1"/>
    <col min="14346" max="14346" width="10.140625" style="63" customWidth="1"/>
    <col min="14347" max="14347" width="11.28515625" style="63" bestFit="1" customWidth="1"/>
    <col min="14348" max="14348" width="11.7109375" style="63" bestFit="1" customWidth="1"/>
    <col min="14349" max="14349" width="4.85546875" style="63" customWidth="1"/>
    <col min="14350" max="14350" width="2.140625" style="63" customWidth="1"/>
    <col min="14351" max="14592" width="9.140625" style="63"/>
    <col min="14593" max="14593" width="1.42578125" style="63" customWidth="1"/>
    <col min="14594" max="14594" width="3.7109375" style="63" customWidth="1"/>
    <col min="14595" max="14595" width="3.42578125" style="63" customWidth="1"/>
    <col min="14596" max="14596" width="2" style="63" customWidth="1"/>
    <col min="14597" max="14597" width="4.5703125" style="63" bestFit="1" customWidth="1"/>
    <col min="14598" max="14598" width="21.42578125" style="63" customWidth="1"/>
    <col min="14599" max="14599" width="4.42578125" style="63" customWidth="1"/>
    <col min="14600" max="14600" width="11" style="63" customWidth="1"/>
    <col min="14601" max="14601" width="12.7109375" style="63" bestFit="1" customWidth="1"/>
    <col min="14602" max="14602" width="10.140625" style="63" customWidth="1"/>
    <col min="14603" max="14603" width="11.28515625" style="63" bestFit="1" customWidth="1"/>
    <col min="14604" max="14604" width="11.7109375" style="63" bestFit="1" customWidth="1"/>
    <col min="14605" max="14605" width="4.85546875" style="63" customWidth="1"/>
    <col min="14606" max="14606" width="2.140625" style="63" customWidth="1"/>
    <col min="14607" max="14848" width="9.140625" style="63"/>
    <col min="14849" max="14849" width="1.42578125" style="63" customWidth="1"/>
    <col min="14850" max="14850" width="3.7109375" style="63" customWidth="1"/>
    <col min="14851" max="14851" width="3.42578125" style="63" customWidth="1"/>
    <col min="14852" max="14852" width="2" style="63" customWidth="1"/>
    <col min="14853" max="14853" width="4.5703125" style="63" bestFit="1" customWidth="1"/>
    <col min="14854" max="14854" width="21.42578125" style="63" customWidth="1"/>
    <col min="14855" max="14855" width="4.42578125" style="63" customWidth="1"/>
    <col min="14856" max="14856" width="11" style="63" customWidth="1"/>
    <col min="14857" max="14857" width="12.7109375" style="63" bestFit="1" customWidth="1"/>
    <col min="14858" max="14858" width="10.140625" style="63" customWidth="1"/>
    <col min="14859" max="14859" width="11.28515625" style="63" bestFit="1" customWidth="1"/>
    <col min="14860" max="14860" width="11.7109375" style="63" bestFit="1" customWidth="1"/>
    <col min="14861" max="14861" width="4.85546875" style="63" customWidth="1"/>
    <col min="14862" max="14862" width="2.140625" style="63" customWidth="1"/>
    <col min="14863" max="15104" width="9.140625" style="63"/>
    <col min="15105" max="15105" width="1.42578125" style="63" customWidth="1"/>
    <col min="15106" max="15106" width="3.7109375" style="63" customWidth="1"/>
    <col min="15107" max="15107" width="3.42578125" style="63" customWidth="1"/>
    <col min="15108" max="15108" width="2" style="63" customWidth="1"/>
    <col min="15109" max="15109" width="4.5703125" style="63" bestFit="1" customWidth="1"/>
    <col min="15110" max="15110" width="21.42578125" style="63" customWidth="1"/>
    <col min="15111" max="15111" width="4.42578125" style="63" customWidth="1"/>
    <col min="15112" max="15112" width="11" style="63" customWidth="1"/>
    <col min="15113" max="15113" width="12.7109375" style="63" bestFit="1" customWidth="1"/>
    <col min="15114" max="15114" width="10.140625" style="63" customWidth="1"/>
    <col min="15115" max="15115" width="11.28515625" style="63" bestFit="1" customWidth="1"/>
    <col min="15116" max="15116" width="11.7109375" style="63" bestFit="1" customWidth="1"/>
    <col min="15117" max="15117" width="4.85546875" style="63" customWidth="1"/>
    <col min="15118" max="15118" width="2.140625" style="63" customWidth="1"/>
    <col min="15119" max="15360" width="9.140625" style="63"/>
    <col min="15361" max="15361" width="1.42578125" style="63" customWidth="1"/>
    <col min="15362" max="15362" width="3.7109375" style="63" customWidth="1"/>
    <col min="15363" max="15363" width="3.42578125" style="63" customWidth="1"/>
    <col min="15364" max="15364" width="2" style="63" customWidth="1"/>
    <col min="15365" max="15365" width="4.5703125" style="63" bestFit="1" customWidth="1"/>
    <col min="15366" max="15366" width="21.42578125" style="63" customWidth="1"/>
    <col min="15367" max="15367" width="4.42578125" style="63" customWidth="1"/>
    <col min="15368" max="15368" width="11" style="63" customWidth="1"/>
    <col min="15369" max="15369" width="12.7109375" style="63" bestFit="1" customWidth="1"/>
    <col min="15370" max="15370" width="10.140625" style="63" customWidth="1"/>
    <col min="15371" max="15371" width="11.28515625" style="63" bestFit="1" customWidth="1"/>
    <col min="15372" max="15372" width="11.7109375" style="63" bestFit="1" customWidth="1"/>
    <col min="15373" max="15373" width="4.85546875" style="63" customWidth="1"/>
    <col min="15374" max="15374" width="2.140625" style="63" customWidth="1"/>
    <col min="15375" max="15616" width="9.140625" style="63"/>
    <col min="15617" max="15617" width="1.42578125" style="63" customWidth="1"/>
    <col min="15618" max="15618" width="3.7109375" style="63" customWidth="1"/>
    <col min="15619" max="15619" width="3.42578125" style="63" customWidth="1"/>
    <col min="15620" max="15620" width="2" style="63" customWidth="1"/>
    <col min="15621" max="15621" width="4.5703125" style="63" bestFit="1" customWidth="1"/>
    <col min="15622" max="15622" width="21.42578125" style="63" customWidth="1"/>
    <col min="15623" max="15623" width="4.42578125" style="63" customWidth="1"/>
    <col min="15624" max="15624" width="11" style="63" customWidth="1"/>
    <col min="15625" max="15625" width="12.7109375" style="63" bestFit="1" customWidth="1"/>
    <col min="15626" max="15626" width="10.140625" style="63" customWidth="1"/>
    <col min="15627" max="15627" width="11.28515625" style="63" bestFit="1" customWidth="1"/>
    <col min="15628" max="15628" width="11.7109375" style="63" bestFit="1" customWidth="1"/>
    <col min="15629" max="15629" width="4.85546875" style="63" customWidth="1"/>
    <col min="15630" max="15630" width="2.140625" style="63" customWidth="1"/>
    <col min="15631" max="15872" width="9.140625" style="63"/>
    <col min="15873" max="15873" width="1.42578125" style="63" customWidth="1"/>
    <col min="15874" max="15874" width="3.7109375" style="63" customWidth="1"/>
    <col min="15875" max="15875" width="3.42578125" style="63" customWidth="1"/>
    <col min="15876" max="15876" width="2" style="63" customWidth="1"/>
    <col min="15877" max="15877" width="4.5703125" style="63" bestFit="1" customWidth="1"/>
    <col min="15878" max="15878" width="21.42578125" style="63" customWidth="1"/>
    <col min="15879" max="15879" width="4.42578125" style="63" customWidth="1"/>
    <col min="15880" max="15880" width="11" style="63" customWidth="1"/>
    <col min="15881" max="15881" width="12.7109375" style="63" bestFit="1" customWidth="1"/>
    <col min="15882" max="15882" width="10.140625" style="63" customWidth="1"/>
    <col min="15883" max="15883" width="11.28515625" style="63" bestFit="1" customWidth="1"/>
    <col min="15884" max="15884" width="11.7109375" style="63" bestFit="1" customWidth="1"/>
    <col min="15885" max="15885" width="4.85546875" style="63" customWidth="1"/>
    <col min="15886" max="15886" width="2.140625" style="63" customWidth="1"/>
    <col min="15887" max="16128" width="9.140625" style="63"/>
    <col min="16129" max="16129" width="1.42578125" style="63" customWidth="1"/>
    <col min="16130" max="16130" width="3.7109375" style="63" customWidth="1"/>
    <col min="16131" max="16131" width="3.42578125" style="63" customWidth="1"/>
    <col min="16132" max="16132" width="2" style="63" customWidth="1"/>
    <col min="16133" max="16133" width="4.5703125" style="63" bestFit="1" customWidth="1"/>
    <col min="16134" max="16134" width="21.42578125" style="63" customWidth="1"/>
    <col min="16135" max="16135" width="4.42578125" style="63" customWidth="1"/>
    <col min="16136" max="16136" width="11" style="63" customWidth="1"/>
    <col min="16137" max="16137" width="12.7109375" style="63" bestFit="1" customWidth="1"/>
    <col min="16138" max="16138" width="10.140625" style="63" customWidth="1"/>
    <col min="16139" max="16139" width="11.28515625" style="63" bestFit="1" customWidth="1"/>
    <col min="16140" max="16140" width="11.7109375" style="63" bestFit="1" customWidth="1"/>
    <col min="16141" max="16141" width="4.85546875" style="63" customWidth="1"/>
    <col min="16142" max="16142" width="2.140625" style="63" customWidth="1"/>
    <col min="16143" max="16384" width="9.140625" style="63"/>
  </cols>
  <sheetData>
    <row r="2" spans="2:13" x14ac:dyDescent="0.2">
      <c r="B2" s="59"/>
      <c r="C2" s="60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2:13" ht="19.5" x14ac:dyDescent="0.4">
      <c r="B3" s="64"/>
      <c r="C3" s="65"/>
      <c r="D3" s="65" t="s">
        <v>228</v>
      </c>
      <c r="E3" s="65"/>
      <c r="F3" s="66"/>
      <c r="G3" s="66"/>
      <c r="H3" s="66"/>
      <c r="I3" s="66"/>
      <c r="J3" s="66"/>
      <c r="K3" s="66"/>
      <c r="L3" s="66"/>
      <c r="M3" s="67"/>
    </row>
    <row r="4" spans="2:13" s="68" customFormat="1" ht="18" x14ac:dyDescent="0.25">
      <c r="B4" s="187" t="s">
        <v>181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9"/>
    </row>
    <row r="5" spans="2:13" s="68" customFormat="1" ht="18" x14ac:dyDescent="0.25">
      <c r="B5" s="145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7"/>
    </row>
    <row r="6" spans="2:13" ht="15.75" x14ac:dyDescent="0.25">
      <c r="B6" s="69"/>
      <c r="C6" s="148"/>
      <c r="D6" s="190"/>
      <c r="E6" s="190"/>
      <c r="F6" s="70" t="s">
        <v>182</v>
      </c>
      <c r="G6" s="66"/>
      <c r="H6" s="66"/>
      <c r="I6" s="66"/>
      <c r="J6" s="71"/>
      <c r="K6" s="71"/>
      <c r="L6" s="66"/>
      <c r="M6" s="67"/>
    </row>
    <row r="7" spans="2:13" x14ac:dyDescent="0.2">
      <c r="B7" s="69"/>
      <c r="C7" s="148"/>
      <c r="D7" s="66"/>
      <c r="E7" s="66"/>
      <c r="F7" s="66"/>
      <c r="G7" s="66"/>
      <c r="H7" s="66"/>
      <c r="I7" s="66"/>
      <c r="J7" s="71"/>
      <c r="K7" s="71"/>
      <c r="L7" s="66"/>
      <c r="M7" s="67"/>
    </row>
    <row r="8" spans="2:13" ht="15" x14ac:dyDescent="0.2">
      <c r="B8" s="155"/>
      <c r="C8" s="156"/>
      <c r="D8" s="72"/>
      <c r="E8" s="73" t="s">
        <v>183</v>
      </c>
      <c r="F8" s="74" t="s">
        <v>184</v>
      </c>
      <c r="G8" s="75"/>
      <c r="H8" s="66"/>
      <c r="I8" s="66"/>
      <c r="J8" s="66"/>
      <c r="K8" s="66"/>
      <c r="L8" s="66"/>
      <c r="M8" s="67"/>
    </row>
    <row r="9" spans="2:13" x14ac:dyDescent="0.2">
      <c r="B9" s="155"/>
      <c r="C9" s="156"/>
      <c r="D9" s="140"/>
      <c r="E9" s="76"/>
      <c r="F9" s="77"/>
      <c r="G9" s="157"/>
      <c r="H9" s="66"/>
      <c r="I9" s="66"/>
      <c r="J9" s="66"/>
      <c r="K9" s="66"/>
      <c r="L9" s="66"/>
      <c r="M9" s="67"/>
    </row>
    <row r="10" spans="2:13" x14ac:dyDescent="0.2">
      <c r="B10" s="69"/>
      <c r="C10" s="148"/>
      <c r="D10" s="66"/>
      <c r="E10" s="66"/>
      <c r="F10" s="150" t="s">
        <v>185</v>
      </c>
      <c r="G10" s="71"/>
      <c r="H10" s="71"/>
      <c r="I10" s="71"/>
      <c r="J10" s="71"/>
      <c r="K10" s="71"/>
      <c r="L10" s="66"/>
      <c r="M10" s="67"/>
    </row>
    <row r="11" spans="2:13" x14ac:dyDescent="0.2">
      <c r="B11" s="69"/>
      <c r="C11" s="148"/>
      <c r="D11" s="66"/>
      <c r="E11" s="182" t="s">
        <v>186</v>
      </c>
      <c r="F11" s="182" t="s">
        <v>187</v>
      </c>
      <c r="G11" s="182"/>
      <c r="H11" s="182" t="s">
        <v>188</v>
      </c>
      <c r="I11" s="182" t="s">
        <v>189</v>
      </c>
      <c r="J11" s="78" t="s">
        <v>190</v>
      </c>
      <c r="K11" s="78" t="s">
        <v>191</v>
      </c>
      <c r="L11" s="78" t="s">
        <v>190</v>
      </c>
      <c r="M11" s="67"/>
    </row>
    <row r="12" spans="2:13" x14ac:dyDescent="0.2">
      <c r="B12" s="69"/>
      <c r="C12" s="148"/>
      <c r="D12" s="66"/>
      <c r="E12" s="182"/>
      <c r="F12" s="182"/>
      <c r="G12" s="182"/>
      <c r="H12" s="182"/>
      <c r="I12" s="182"/>
      <c r="J12" s="79" t="s">
        <v>192</v>
      </c>
      <c r="K12" s="79" t="s">
        <v>193</v>
      </c>
      <c r="L12" s="79" t="s">
        <v>194</v>
      </c>
      <c r="M12" s="67"/>
    </row>
    <row r="13" spans="2:13" x14ac:dyDescent="0.2">
      <c r="B13" s="69"/>
      <c r="C13" s="148"/>
      <c r="D13" s="66"/>
      <c r="E13" s="80">
        <v>1</v>
      </c>
      <c r="F13" s="198" t="s">
        <v>195</v>
      </c>
      <c r="G13" s="199"/>
      <c r="H13" s="81" t="s">
        <v>14</v>
      </c>
      <c r="I13" s="142" t="s">
        <v>234</v>
      </c>
      <c r="J13" s="171">
        <v>2.8</v>
      </c>
      <c r="K13" s="82">
        <v>1</v>
      </c>
      <c r="L13" s="83">
        <v>2.8</v>
      </c>
      <c r="M13" s="67"/>
    </row>
    <row r="14" spans="2:13" x14ac:dyDescent="0.2">
      <c r="B14" s="69"/>
      <c r="C14" s="148"/>
      <c r="D14" s="66"/>
      <c r="E14" s="84">
        <v>2</v>
      </c>
      <c r="F14" s="198" t="s">
        <v>195</v>
      </c>
      <c r="G14" s="199"/>
      <c r="H14" s="159" t="s">
        <v>233</v>
      </c>
      <c r="I14" s="142" t="s">
        <v>234</v>
      </c>
      <c r="J14" s="85">
        <v>0</v>
      </c>
      <c r="K14" s="84"/>
      <c r="L14" s="83">
        <f>K14*J14</f>
        <v>0</v>
      </c>
      <c r="M14" s="67"/>
    </row>
    <row r="15" spans="2:13" x14ac:dyDescent="0.2">
      <c r="B15" s="69"/>
      <c r="C15" s="148"/>
      <c r="D15" s="66"/>
      <c r="E15" s="84">
        <v>3</v>
      </c>
      <c r="F15" s="198" t="s">
        <v>195</v>
      </c>
      <c r="G15" s="199"/>
      <c r="H15" s="81" t="s">
        <v>196</v>
      </c>
      <c r="I15" s="142" t="s">
        <v>234</v>
      </c>
      <c r="J15" s="82">
        <v>0</v>
      </c>
      <c r="K15" s="84"/>
      <c r="L15" s="83">
        <v>0</v>
      </c>
      <c r="M15" s="67"/>
    </row>
    <row r="16" spans="2:13" s="68" customFormat="1" x14ac:dyDescent="0.25">
      <c r="B16" s="86"/>
      <c r="C16" s="87"/>
      <c r="D16" s="88"/>
      <c r="E16" s="89"/>
      <c r="F16" s="193" t="s">
        <v>197</v>
      </c>
      <c r="G16" s="194"/>
      <c r="H16" s="194"/>
      <c r="I16" s="194"/>
      <c r="J16" s="194"/>
      <c r="K16" s="195"/>
      <c r="L16" s="111">
        <f>SUM(L13:L15)</f>
        <v>2.8</v>
      </c>
      <c r="M16" s="91"/>
    </row>
    <row r="17" spans="2:13" s="68" customFormat="1" x14ac:dyDescent="0.25">
      <c r="B17" s="86"/>
      <c r="C17" s="87"/>
      <c r="D17" s="88"/>
      <c r="E17" s="88"/>
      <c r="F17" s="92"/>
      <c r="G17" s="92"/>
      <c r="H17" s="92"/>
      <c r="I17" s="92"/>
      <c r="J17" s="92"/>
      <c r="K17" s="92"/>
      <c r="L17" s="93"/>
      <c r="M17" s="91"/>
    </row>
    <row r="18" spans="2:13" x14ac:dyDescent="0.2">
      <c r="B18" s="69"/>
      <c r="C18" s="148"/>
      <c r="D18" s="66"/>
      <c r="E18" s="94"/>
      <c r="F18" s="150" t="s">
        <v>198</v>
      </c>
      <c r="G18" s="94"/>
      <c r="H18" s="94"/>
      <c r="I18" s="94"/>
      <c r="J18" s="94"/>
      <c r="K18" s="94"/>
      <c r="L18" s="66"/>
      <c r="M18" s="67"/>
    </row>
    <row r="19" spans="2:13" x14ac:dyDescent="0.2">
      <c r="B19" s="69"/>
      <c r="C19" s="148"/>
      <c r="D19" s="66"/>
      <c r="E19" s="182" t="s">
        <v>186</v>
      </c>
      <c r="F19" s="183" t="s">
        <v>199</v>
      </c>
      <c r="G19" s="184"/>
      <c r="H19" s="184"/>
      <c r="I19" s="184"/>
      <c r="J19" s="78" t="s">
        <v>190</v>
      </c>
      <c r="K19" s="78" t="s">
        <v>191</v>
      </c>
      <c r="L19" s="78" t="s">
        <v>190</v>
      </c>
      <c r="M19" s="67"/>
    </row>
    <row r="20" spans="2:13" x14ac:dyDescent="0.2">
      <c r="B20" s="69"/>
      <c r="C20" s="148"/>
      <c r="D20" s="66"/>
      <c r="E20" s="182"/>
      <c r="F20" s="185"/>
      <c r="G20" s="186"/>
      <c r="H20" s="186"/>
      <c r="I20" s="186"/>
      <c r="J20" s="79" t="s">
        <v>192</v>
      </c>
      <c r="K20" s="79" t="s">
        <v>193</v>
      </c>
      <c r="L20" s="79" t="s">
        <v>194</v>
      </c>
      <c r="M20" s="67"/>
    </row>
    <row r="21" spans="2:13" x14ac:dyDescent="0.2">
      <c r="B21" s="69"/>
      <c r="C21" s="148"/>
      <c r="D21" s="66"/>
      <c r="E21" s="80"/>
      <c r="F21" s="191" t="s">
        <v>200</v>
      </c>
      <c r="G21" s="192"/>
      <c r="H21" s="192"/>
      <c r="I21" s="192"/>
      <c r="J21" s="82"/>
      <c r="K21" s="82"/>
      <c r="L21" s="158">
        <f>PPF!C7</f>
        <v>2556132</v>
      </c>
      <c r="M21" s="67"/>
    </row>
    <row r="22" spans="2:13" x14ac:dyDescent="0.2">
      <c r="B22" s="69"/>
      <c r="C22" s="148"/>
      <c r="D22" s="66"/>
      <c r="E22" s="89"/>
      <c r="F22" s="193" t="s">
        <v>197</v>
      </c>
      <c r="G22" s="194"/>
      <c r="H22" s="194"/>
      <c r="I22" s="194"/>
      <c r="J22" s="194"/>
      <c r="K22" s="195"/>
      <c r="L22" s="90">
        <f>L21</f>
        <v>2556132</v>
      </c>
      <c r="M22" s="67"/>
    </row>
    <row r="23" spans="2:13" x14ac:dyDescent="0.2">
      <c r="B23" s="69"/>
      <c r="C23" s="148"/>
      <c r="D23" s="66"/>
      <c r="E23" s="88"/>
      <c r="F23" s="95"/>
      <c r="G23" s="95"/>
      <c r="H23" s="95"/>
      <c r="I23" s="95"/>
      <c r="J23" s="95"/>
      <c r="K23" s="95"/>
      <c r="L23" s="96"/>
      <c r="M23" s="67"/>
    </row>
    <row r="24" spans="2:13" ht="15" x14ac:dyDescent="0.2">
      <c r="B24" s="69"/>
      <c r="C24" s="148"/>
      <c r="D24" s="66"/>
      <c r="E24" s="73" t="s">
        <v>201</v>
      </c>
      <c r="F24" s="160" t="s">
        <v>202</v>
      </c>
      <c r="G24" s="95"/>
      <c r="H24" s="95"/>
      <c r="I24" s="95"/>
      <c r="J24" s="95"/>
      <c r="K24" s="95"/>
      <c r="L24" s="96"/>
      <c r="M24" s="67"/>
    </row>
    <row r="25" spans="2:13" x14ac:dyDescent="0.2">
      <c r="B25" s="69"/>
      <c r="C25" s="148"/>
      <c r="D25" s="66"/>
      <c r="E25" s="88"/>
      <c r="F25" s="140" t="s">
        <v>221</v>
      </c>
      <c r="H25" s="66"/>
      <c r="I25" s="148" t="s">
        <v>203</v>
      </c>
      <c r="K25" s="97">
        <v>0</v>
      </c>
      <c r="L25" s="96"/>
      <c r="M25" s="67"/>
    </row>
    <row r="26" spans="2:13" x14ac:dyDescent="0.2">
      <c r="B26" s="69"/>
      <c r="C26" s="148"/>
      <c r="D26" s="66"/>
      <c r="E26" s="88"/>
      <c r="F26" s="140" t="s">
        <v>222</v>
      </c>
      <c r="H26" s="66"/>
      <c r="I26" s="156" t="s">
        <v>203</v>
      </c>
      <c r="K26" s="98">
        <v>0</v>
      </c>
      <c r="L26" s="96"/>
      <c r="M26" s="67"/>
    </row>
    <row r="27" spans="2:13" x14ac:dyDescent="0.2">
      <c r="B27" s="69"/>
      <c r="C27" s="148"/>
      <c r="D27" s="66"/>
      <c r="E27" s="66"/>
      <c r="F27" s="66" t="s">
        <v>223</v>
      </c>
      <c r="G27" s="66"/>
      <c r="H27" s="66"/>
      <c r="I27" s="66"/>
      <c r="J27" s="66"/>
      <c r="K27" s="161">
        <f>SUM(K25:K26)</f>
        <v>0</v>
      </c>
      <c r="L27" s="66"/>
      <c r="M27" s="67"/>
    </row>
    <row r="28" spans="2:13" x14ac:dyDescent="0.2">
      <c r="B28" s="69"/>
      <c r="C28" s="150"/>
      <c r="D28" s="99"/>
      <c r="E28" s="100">
        <v>2</v>
      </c>
      <c r="F28" s="101" t="s">
        <v>204</v>
      </c>
      <c r="G28" s="99"/>
      <c r="H28" s="196"/>
      <c r="I28" s="196"/>
      <c r="J28" s="66"/>
      <c r="K28" s="66"/>
      <c r="L28" s="66"/>
      <c r="M28" s="67"/>
    </row>
    <row r="29" spans="2:13" x14ac:dyDescent="0.2">
      <c r="B29" s="69"/>
      <c r="C29" s="148"/>
      <c r="D29" s="66"/>
      <c r="E29" s="66"/>
      <c r="F29" s="66" t="s">
        <v>205</v>
      </c>
      <c r="H29" s="66"/>
      <c r="I29" s="148" t="s">
        <v>203</v>
      </c>
      <c r="K29" s="97">
        <v>0</v>
      </c>
      <c r="L29" s="66"/>
      <c r="M29" s="67"/>
    </row>
    <row r="30" spans="2:13" x14ac:dyDescent="0.2">
      <c r="B30" s="69"/>
      <c r="C30" s="148"/>
      <c r="D30" s="66"/>
      <c r="E30" s="66"/>
      <c r="F30" s="66" t="s">
        <v>206</v>
      </c>
      <c r="H30" s="66"/>
      <c r="I30" s="148" t="s">
        <v>203</v>
      </c>
      <c r="K30" s="102">
        <f>PASH!C39</f>
        <v>137857.19999999998</v>
      </c>
      <c r="L30" s="66"/>
      <c r="M30" s="67"/>
    </row>
    <row r="31" spans="2:13" s="141" customFormat="1" x14ac:dyDescent="0.2">
      <c r="B31" s="155"/>
      <c r="C31" s="156"/>
      <c r="D31" s="140"/>
      <c r="E31" s="140"/>
      <c r="F31" s="140" t="s">
        <v>207</v>
      </c>
      <c r="H31" s="140"/>
      <c r="I31" s="148" t="s">
        <v>203</v>
      </c>
      <c r="K31" s="102">
        <v>0</v>
      </c>
      <c r="L31" s="140"/>
      <c r="M31" s="162"/>
    </row>
    <row r="32" spans="2:13" s="141" customFormat="1" x14ac:dyDescent="0.2">
      <c r="B32" s="155"/>
      <c r="C32" s="156"/>
      <c r="D32" s="140"/>
      <c r="E32" s="140"/>
      <c r="F32" s="140" t="s">
        <v>208</v>
      </c>
      <c r="H32" s="140"/>
      <c r="I32" s="148" t="s">
        <v>203</v>
      </c>
      <c r="K32" s="103">
        <v>0</v>
      </c>
      <c r="L32" s="140"/>
      <c r="M32" s="162"/>
    </row>
    <row r="33" spans="2:18" s="141" customFormat="1" ht="15" x14ac:dyDescent="0.2">
      <c r="B33" s="155"/>
      <c r="C33" s="156"/>
      <c r="D33" s="140"/>
      <c r="E33" s="140"/>
      <c r="F33" s="140" t="s">
        <v>209</v>
      </c>
      <c r="H33" s="104"/>
      <c r="I33" s="148" t="s">
        <v>203</v>
      </c>
      <c r="K33" s="102"/>
      <c r="L33" s="140"/>
      <c r="M33" s="162"/>
    </row>
    <row r="34" spans="2:18" s="141" customFormat="1" ht="15" x14ac:dyDescent="0.2">
      <c r="B34" s="155"/>
      <c r="C34" s="156"/>
      <c r="D34" s="140"/>
      <c r="E34" s="140"/>
      <c r="F34" s="140" t="s">
        <v>226</v>
      </c>
      <c r="H34" s="104"/>
      <c r="I34" s="148" t="s">
        <v>203</v>
      </c>
      <c r="K34" s="102">
        <f>K30</f>
        <v>137857.19999999998</v>
      </c>
      <c r="L34" s="140"/>
      <c r="M34" s="162"/>
    </row>
    <row r="35" spans="2:18" s="141" customFormat="1" ht="15" x14ac:dyDescent="0.2">
      <c r="B35" s="155"/>
      <c r="C35" s="140"/>
      <c r="D35" s="140"/>
      <c r="E35" s="150">
        <v>3</v>
      </c>
      <c r="F35" s="104" t="s">
        <v>210</v>
      </c>
      <c r="H35" s="104"/>
      <c r="I35" s="104"/>
      <c r="K35" s="104"/>
      <c r="L35" s="140"/>
      <c r="M35" s="162"/>
    </row>
    <row r="36" spans="2:18" s="141" customFormat="1" x14ac:dyDescent="0.2">
      <c r="B36" s="155"/>
      <c r="C36" s="156"/>
      <c r="D36" s="140"/>
      <c r="E36" s="140"/>
      <c r="F36" s="140" t="s">
        <v>211</v>
      </c>
      <c r="H36" s="140"/>
      <c r="I36" s="148" t="s">
        <v>203</v>
      </c>
      <c r="K36" s="102">
        <v>0</v>
      </c>
      <c r="L36" s="161"/>
      <c r="M36" s="162"/>
      <c r="R36" s="163"/>
    </row>
    <row r="37" spans="2:18" s="141" customFormat="1" x14ac:dyDescent="0.2">
      <c r="B37" s="155"/>
      <c r="C37" s="156"/>
      <c r="D37" s="140"/>
      <c r="E37" s="140"/>
      <c r="F37" s="140" t="s">
        <v>212</v>
      </c>
      <c r="H37" s="140"/>
      <c r="I37" s="148" t="s">
        <v>203</v>
      </c>
      <c r="K37" s="102">
        <v>14290</v>
      </c>
      <c r="L37" s="140"/>
      <c r="M37" s="162"/>
    </row>
    <row r="38" spans="2:18" s="141" customFormat="1" x14ac:dyDescent="0.2">
      <c r="B38" s="155"/>
      <c r="C38" s="156"/>
      <c r="D38" s="140"/>
      <c r="E38" s="140"/>
      <c r="F38" s="164" t="s">
        <v>213</v>
      </c>
      <c r="H38" s="140"/>
      <c r="I38" s="148" t="s">
        <v>203</v>
      </c>
      <c r="K38" s="102">
        <v>221</v>
      </c>
      <c r="L38" s="97"/>
      <c r="M38" s="162"/>
    </row>
    <row r="39" spans="2:18" s="141" customFormat="1" x14ac:dyDescent="0.2">
      <c r="B39" s="155"/>
      <c r="C39" s="156"/>
      <c r="D39" s="140"/>
      <c r="E39" s="140"/>
      <c r="F39" s="140" t="s">
        <v>208</v>
      </c>
      <c r="H39" s="140"/>
      <c r="I39" s="148" t="s">
        <v>203</v>
      </c>
      <c r="K39" s="103">
        <v>0</v>
      </c>
      <c r="L39" s="140"/>
      <c r="M39" s="162"/>
    </row>
    <row r="40" spans="2:18" s="141" customFormat="1" x14ac:dyDescent="0.2">
      <c r="B40" s="155"/>
      <c r="C40" s="156"/>
      <c r="D40" s="140"/>
      <c r="E40" s="140"/>
      <c r="F40" s="140" t="s">
        <v>214</v>
      </c>
      <c r="H40" s="140"/>
      <c r="I40" s="148" t="s">
        <v>203</v>
      </c>
      <c r="K40" s="102">
        <f>K36+K37-K38</f>
        <v>14069</v>
      </c>
      <c r="L40" s="140"/>
      <c r="M40" s="162"/>
    </row>
    <row r="41" spans="2:18" x14ac:dyDescent="0.2">
      <c r="B41" s="155"/>
      <c r="C41" s="148"/>
      <c r="D41" s="66"/>
      <c r="E41" s="66"/>
      <c r="F41" s="66"/>
      <c r="G41" s="66"/>
      <c r="H41" s="66"/>
      <c r="I41" s="66"/>
      <c r="J41" s="66"/>
      <c r="K41" s="66"/>
      <c r="L41" s="140"/>
      <c r="M41" s="162"/>
    </row>
    <row r="42" spans="2:18" x14ac:dyDescent="0.2">
      <c r="B42" s="155"/>
      <c r="C42" s="148"/>
      <c r="D42" s="66"/>
      <c r="F42" s="99" t="s">
        <v>215</v>
      </c>
      <c r="G42" s="66"/>
      <c r="H42" s="66"/>
      <c r="I42" s="66"/>
      <c r="J42" s="66"/>
      <c r="K42" s="66"/>
      <c r="L42" s="140"/>
      <c r="M42" s="162"/>
    </row>
    <row r="43" spans="2:18" x14ac:dyDescent="0.2">
      <c r="B43" s="155"/>
      <c r="C43" s="148"/>
      <c r="D43" s="66"/>
      <c r="E43" s="105" t="s">
        <v>216</v>
      </c>
      <c r="F43" s="99" t="s">
        <v>217</v>
      </c>
      <c r="G43" s="66"/>
      <c r="H43" s="66"/>
      <c r="I43" s="66"/>
      <c r="J43" s="66"/>
      <c r="K43" s="66"/>
      <c r="L43" s="140"/>
      <c r="M43" s="162"/>
    </row>
    <row r="44" spans="2:18" x14ac:dyDescent="0.2">
      <c r="B44" s="155"/>
      <c r="C44" s="148"/>
      <c r="D44" s="66"/>
      <c r="E44" s="105"/>
      <c r="F44" s="140" t="s">
        <v>218</v>
      </c>
      <c r="G44" s="66"/>
      <c r="H44" s="66"/>
      <c r="I44" s="156" t="s">
        <v>203</v>
      </c>
      <c r="J44" s="66"/>
      <c r="K44" s="165"/>
      <c r="L44" s="140"/>
      <c r="M44" s="162"/>
    </row>
    <row r="45" spans="2:18" x14ac:dyDescent="0.2">
      <c r="B45" s="155"/>
      <c r="C45" s="148"/>
      <c r="D45" s="66"/>
      <c r="E45" s="66"/>
      <c r="F45" s="66"/>
      <c r="G45" s="66"/>
      <c r="H45" s="66"/>
      <c r="I45" s="66"/>
      <c r="J45" s="66"/>
      <c r="K45" s="97"/>
      <c r="L45" s="140"/>
      <c r="M45" s="162"/>
    </row>
    <row r="46" spans="2:18" x14ac:dyDescent="0.2">
      <c r="B46" s="155"/>
      <c r="C46" s="148"/>
      <c r="D46" s="66"/>
      <c r="E46" s="105" t="s">
        <v>219</v>
      </c>
      <c r="F46" s="99" t="s">
        <v>217</v>
      </c>
      <c r="G46" s="66"/>
      <c r="H46" s="66"/>
      <c r="I46" s="66"/>
      <c r="J46" s="66"/>
      <c r="K46" s="66"/>
      <c r="L46" s="140"/>
      <c r="M46" s="162"/>
    </row>
    <row r="47" spans="2:18" x14ac:dyDescent="0.2">
      <c r="B47" s="69"/>
      <c r="C47" s="66"/>
      <c r="D47" s="66"/>
      <c r="E47" s="66"/>
      <c r="F47" s="166"/>
      <c r="H47" s="66"/>
      <c r="I47" s="156" t="s">
        <v>203</v>
      </c>
      <c r="K47" s="167">
        <v>0</v>
      </c>
      <c r="L47" s="66"/>
      <c r="M47" s="162"/>
    </row>
    <row r="48" spans="2:18" x14ac:dyDescent="0.2">
      <c r="B48" s="69"/>
      <c r="C48" s="66"/>
      <c r="D48" s="66"/>
      <c r="E48" s="66"/>
      <c r="F48" s="66"/>
      <c r="G48" s="66"/>
      <c r="H48" s="66"/>
      <c r="I48" s="66"/>
      <c r="J48" s="66"/>
      <c r="K48" s="97">
        <f>SUM(K47:K47)</f>
        <v>0</v>
      </c>
      <c r="L48" s="66"/>
      <c r="M48" s="162"/>
    </row>
    <row r="49" spans="2:13" x14ac:dyDescent="0.2">
      <c r="B49" s="69"/>
      <c r="C49" s="66"/>
      <c r="D49" s="66"/>
      <c r="E49" s="66"/>
      <c r="F49" s="66"/>
      <c r="G49" s="66"/>
      <c r="H49" s="66"/>
      <c r="M49" s="162"/>
    </row>
    <row r="50" spans="2:13" ht="15.75" x14ac:dyDescent="0.25">
      <c r="B50" s="69"/>
      <c r="C50" s="66"/>
      <c r="D50" s="66"/>
      <c r="E50" s="66"/>
      <c r="F50" s="66"/>
      <c r="G50" s="66"/>
      <c r="H50" s="66"/>
      <c r="I50" s="197" t="s">
        <v>220</v>
      </c>
      <c r="J50" s="197"/>
      <c r="K50" s="197"/>
      <c r="L50" s="197"/>
      <c r="M50" s="162"/>
    </row>
    <row r="51" spans="2:13" ht="15.75" x14ac:dyDescent="0.25">
      <c r="B51" s="69"/>
      <c r="C51" s="66"/>
      <c r="D51" s="66"/>
      <c r="E51" s="66"/>
      <c r="F51" s="66"/>
      <c r="G51" s="66"/>
      <c r="H51" s="66"/>
      <c r="I51" s="149" t="s">
        <v>235</v>
      </c>
      <c r="J51" s="149"/>
      <c r="K51" s="149"/>
      <c r="L51" s="149"/>
      <c r="M51" s="162"/>
    </row>
    <row r="52" spans="2:13" x14ac:dyDescent="0.2">
      <c r="B52" s="69"/>
      <c r="C52" s="148"/>
      <c r="D52" s="66"/>
      <c r="E52" s="66"/>
      <c r="F52" s="66"/>
      <c r="G52" s="66"/>
      <c r="H52" s="66"/>
      <c r="I52" s="66"/>
      <c r="J52" s="66"/>
      <c r="K52" s="66"/>
      <c r="L52" s="66"/>
      <c r="M52" s="67"/>
    </row>
    <row r="53" spans="2:13" x14ac:dyDescent="0.2">
      <c r="B53" s="106"/>
      <c r="C53" s="107"/>
      <c r="D53" s="108"/>
      <c r="E53" s="108"/>
      <c r="F53" s="108"/>
      <c r="G53" s="108"/>
      <c r="H53" s="108"/>
      <c r="I53" s="108"/>
      <c r="J53" s="108"/>
      <c r="K53" s="108"/>
      <c r="L53" s="108"/>
      <c r="M53" s="109"/>
    </row>
  </sheetData>
  <mergeCells count="16">
    <mergeCell ref="F21:I21"/>
    <mergeCell ref="F22:K22"/>
    <mergeCell ref="H28:I28"/>
    <mergeCell ref="I50:L50"/>
    <mergeCell ref="F13:G13"/>
    <mergeCell ref="F14:G14"/>
    <mergeCell ref="F15:G15"/>
    <mergeCell ref="F16:K16"/>
    <mergeCell ref="E19:E20"/>
    <mergeCell ref="F19:I20"/>
    <mergeCell ref="B4:M4"/>
    <mergeCell ref="D6:E6"/>
    <mergeCell ref="E11:E12"/>
    <mergeCell ref="F11:G12"/>
    <mergeCell ref="H11:H12"/>
    <mergeCell ref="I11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Kop.</vt:lpstr>
      <vt:lpstr>PPF</vt:lpstr>
      <vt:lpstr>PASH</vt:lpstr>
      <vt:lpstr>PAGJ</vt:lpstr>
      <vt:lpstr>PFMM</vt:lpstr>
      <vt:lpstr>PNKN</vt:lpstr>
      <vt:lpstr>SHSH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2019-03-29T14:07:47Z</dcterms:modified>
</cp:coreProperties>
</file>