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96" windowWidth="19812" windowHeight="8748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o210">#REF!</definedName>
    <definedName name="dfff">#REF!</definedName>
    <definedName name="ee">#REF!</definedName>
    <definedName name="fati">#REF!</definedName>
    <definedName name="HGHG">#REF!</definedName>
    <definedName name="hhh">#REF!</definedName>
    <definedName name="LLL">#REF!</definedName>
    <definedName name="NN">#REF!</definedName>
    <definedName name="xe110soc">#REF!</definedName>
    <definedName name="xe180soc">#REF!</definedName>
  </definedNames>
  <calcPr calcId="125725"/>
</workbook>
</file>

<file path=xl/calcChain.xml><?xml version="1.0" encoding="utf-8"?>
<calcChain xmlns="http://schemas.openxmlformats.org/spreadsheetml/2006/main">
  <c r="C14" i="1"/>
  <c r="C13"/>
  <c r="B10"/>
  <c r="B6"/>
  <c r="B12"/>
  <c r="C17" l="1"/>
  <c r="C12"/>
  <c r="B17"/>
  <c r="C23"/>
  <c r="B23"/>
  <c r="C25" l="1"/>
  <c r="C27" s="1"/>
  <c r="B25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<sst xmlns="http://schemas.openxmlformats.org/spreadsheetml/2006/main" count="26" uniqueCount="25">
  <si>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</si>
  <si>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</si>
  <si>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(sipas natyres) - e detyrueshme</t>
  </si>
  <si>
    <t>Shitjet neto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</si>
  <si>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</si>
  <si>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</si>
  <si>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</si>
  <si>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</si>
  <si>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</si>
  <si>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</si>
  <si>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</si>
  <si>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</si>
  <si>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</si>
  <si>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</si>
  <si>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</si>
  <si>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</si>
  <si>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</si>
  <si>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(shpenzime te pazbritshme)</t>
  </si>
  <si>
    <t>Shuma</t>
  </si>
  <si>
    <t>Fitimi/(humbja) para tatimit</t>
  </si>
  <si>
    <t>Shpenzimet e tatimit mbi fitimin</t>
  </si>
  <si>
    <t>Fitimi/(humbja) neto e periudhes financiare</t>
  </si>
  <si>
    <t>Te ardhura te tjera nga veprimtarite e shfrytezimit,shitja AQT</t>
  </si>
  <si>
    <t>Raportuese 2018</t>
  </si>
  <si>
    <t>Para ardhese 2017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</si>
</sst>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6" formatCode="_-* #,##0.00_-;\-* #,##0.00_-;_-* &quot;-&quot;??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</font>
    <font>
      <b/>
      <sz val="12"/>
      <color indexed="8"/>
      <name val="Arial"/>
      <family val="2"/>
      <charset val="238"/>
    </font>
    <font>
      <sz val="10"/>
      <name val="Tahoma"/>
      <family val="2"/>
      <charset val="238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3" fontId="11" fillId="0" borderId="0">
      <alignment vertical="top"/>
    </xf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>
      <alignment vertical="top"/>
    </xf>
    <xf numFmtId="0" fontId="11" fillId="0" borderId="0">
      <alignment vertical="top"/>
    </xf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>
      <alignment vertical="top"/>
    </xf>
    <xf numFmtId="0" fontId="2" fillId="0" borderId="0"/>
  </cellStyleXfs>
  <cellXfs count="31">
    <xf numFmtId="0" fontId="0" fillId="0" borderId="0" xfId="0"/>
    <xf numFmtId="0" fontId="3" fillId="0" borderId="0" xfId="0" applyFont="1"/>
    <xf numFmtId="0" fontId="6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41" fontId="0" fillId="0" borderId="0" xfId="0" applyNumberFormat="1"/>
    <xf numFmtId="0" fontId="8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0" fillId="0" borderId="0" xfId="1" applyNumberFormat="1" applyFont="1"/>
    <xf numFmtId="0" fontId="9" fillId="0" borderId="0" xfId="0" applyFont="1" applyBorder="1" applyAlignment="1">
      <alignment horizontal="left" vertical="center"/>
    </xf>
    <xf numFmtId="0" fontId="14" fillId="0" borderId="0" xfId="0" applyFont="1"/>
    <xf numFmtId="3" fontId="7" fillId="0" borderId="0" xfId="0" applyNumberFormat="1" applyFont="1" applyBorder="1" applyAlignment="1">
      <alignment horizontal="center" vertical="center"/>
    </xf>
    <xf numFmtId="0" fontId="14" fillId="0" borderId="0" xfId="0" applyFont="1" applyBorder="1"/>
    <xf numFmtId="41" fontId="8" fillId="0" borderId="0" xfId="0" applyNumberFormat="1" applyFont="1" applyBorder="1" applyAlignment="1">
      <alignment vertical="center"/>
    </xf>
    <xf numFmtId="41" fontId="14" fillId="0" borderId="0" xfId="0" applyNumberFormat="1" applyFont="1" applyBorder="1"/>
    <xf numFmtId="41" fontId="8" fillId="2" borderId="0" xfId="0" applyNumberFormat="1" applyFont="1" applyFill="1" applyBorder="1" applyAlignment="1">
      <alignment vertical="center"/>
    </xf>
    <xf numFmtId="164" fontId="8" fillId="0" borderId="0" xfId="21" applyNumberFormat="1" applyFont="1" applyBorder="1" applyAlignment="1">
      <alignment vertical="center"/>
    </xf>
    <xf numFmtId="164" fontId="14" fillId="0" borderId="0" xfId="21" applyNumberFormat="1" applyFont="1" applyBorder="1"/>
    <xf numFmtId="164" fontId="14" fillId="0" borderId="0" xfId="21" applyNumberFormat="1" applyFont="1" applyFill="1" applyBorder="1"/>
    <xf numFmtId="41" fontId="8" fillId="3" borderId="1" xfId="0" applyNumberFormat="1" applyFont="1" applyFill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horizontal="left" vertical="center"/>
    </xf>
    <xf numFmtId="41" fontId="8" fillId="2" borderId="2" xfId="0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0" fontId="4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2">
    <cellStyle name="Comma" xfId="1" builtinId="3"/>
    <cellStyle name="Comma 11" xfId="2"/>
    <cellStyle name="Comma 11 6 7" xfId="3"/>
    <cellStyle name="Comma 13" xfId="4"/>
    <cellStyle name="Comma 14 2 6" xfId="5"/>
    <cellStyle name="Comma 19" xfId="6"/>
    <cellStyle name="Comma 2" xfId="7"/>
    <cellStyle name="Normal" xfId="0" builtinId="0"/>
    <cellStyle name="Normal 10" xfId="8"/>
    <cellStyle name="Normal 10 2" xfId="9"/>
    <cellStyle name="Normal 10 7 5" xfId="10"/>
    <cellStyle name="Normal 18" xfId="11"/>
    <cellStyle name="Normal 18 2" xfId="12"/>
    <cellStyle name="Normal 2" xfId="13"/>
    <cellStyle name="Normal 2 2 2 4" xfId="14"/>
    <cellStyle name="Normal 2 4" xfId="21"/>
    <cellStyle name="Normal 3" xfId="15"/>
    <cellStyle name="Normal 3 2 2" xfId="16"/>
    <cellStyle name="Normal 3 2 2 2" xfId="17"/>
    <cellStyle name="Normal 32" xfId="18"/>
    <cellStyle name="Normal 4" xfId="19"/>
    <cellStyle name="Normal 7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F30"/>
  <sheetViews>
    <sheetView tabSelected="1" zoomScaleNormal="100" workbookViewId="0">
      <selection activeCell="A4" sqref="A4"/>
    </sheetView>
  </sheetViews>
  <sheetFormatPr defaultRowHeight="14.4"/>
  <cols>
    <col min="1" max="1" width="55.21875" customWidth="1"/>
    <col min="2" max="2" width="18.33203125" style="15" customWidth="1"/>
    <col min="3" max="3" width="20.5546875" style="15" customWidth="1"/>
    <col min="6" max="6" width="14.5546875" customWidth="1"/>
  </cols>
  <sheetData>
    <row r="1" spans="1:6">
      <c r="A1" s="1"/>
    </row>
    <row r="2" spans="1:6" ht="15" customHeight="1">
      <c r="A2" s="29" t="s">
        <v>0</v>
      </c>
      <c r="B2" s="16" t="s">
        <v>1</v>
      </c>
      <c r="C2" s="16" t="s">
        <v>1</v>
      </c>
    </row>
    <row r="3" spans="1:6" ht="15" customHeight="1">
      <c r="A3" s="30"/>
      <c r="B3" s="16" t="s">
        <v>23</v>
      </c>
      <c r="C3" s="16" t="s">
        <v>24</v>
      </c>
    </row>
    <row r="4" spans="1:6">
      <c r="A4" s="2" t="s">
        <v>2</v>
      </c>
      <c r="B4" s="17"/>
      <c r="C4" s="17"/>
    </row>
    <row r="5" spans="1:6">
      <c r="B5" s="4"/>
      <c r="C5" s="17"/>
    </row>
    <row r="6" spans="1:6">
      <c r="A6" s="5" t="s">
        <v>3</v>
      </c>
      <c r="B6" s="18">
        <f>3905997</f>
        <v>3905997</v>
      </c>
      <c r="C6" s="19">
        <v>1421007</v>
      </c>
    </row>
    <row r="7" spans="1:6">
      <c r="A7" s="5" t="s">
        <v>22</v>
      </c>
      <c r="B7" s="19"/>
      <c r="C7" s="19"/>
    </row>
    <row r="8" spans="1:6">
      <c r="A8" s="5" t="s">
        <v>4</v>
      </c>
      <c r="B8" s="19">
        <v>-68764</v>
      </c>
      <c r="C8" s="19">
        <v>35722</v>
      </c>
    </row>
    <row r="9" spans="1:6">
      <c r="A9" s="5" t="s">
        <v>5</v>
      </c>
      <c r="B9" s="19"/>
      <c r="C9" s="19"/>
    </row>
    <row r="10" spans="1:6">
      <c r="A10" s="5" t="s">
        <v>6</v>
      </c>
      <c r="B10" s="18">
        <f>-1539902</f>
        <v>-1539902</v>
      </c>
      <c r="C10" s="19">
        <v>-1044110</v>
      </c>
      <c r="F10" s="6"/>
    </row>
    <row r="11" spans="1:6">
      <c r="A11" s="5" t="s">
        <v>7</v>
      </c>
      <c r="B11" s="18"/>
      <c r="C11" s="19"/>
      <c r="F11" s="6"/>
    </row>
    <row r="12" spans="1:6">
      <c r="A12" s="5" t="s">
        <v>8</v>
      </c>
      <c r="B12" s="20">
        <f>SUM(B13:B14)</f>
        <v>-810492</v>
      </c>
      <c r="C12" s="20">
        <f>SUM(C13:C14)</f>
        <v>-373182</v>
      </c>
      <c r="F12" s="6"/>
    </row>
    <row r="13" spans="1:6">
      <c r="A13" s="7" t="s">
        <v>9</v>
      </c>
      <c r="B13" s="21">
        <v>-670570</v>
      </c>
      <c r="C13" s="22">
        <f>-296506</f>
        <v>-296506</v>
      </c>
    </row>
    <row r="14" spans="1:6">
      <c r="A14" s="7" t="s">
        <v>10</v>
      </c>
      <c r="B14" s="21">
        <v>-139922</v>
      </c>
      <c r="C14" s="22">
        <f>-76676</f>
        <v>-76676</v>
      </c>
    </row>
    <row r="15" spans="1:6">
      <c r="A15" s="5" t="s">
        <v>11</v>
      </c>
      <c r="B15" s="21"/>
      <c r="C15" s="22"/>
    </row>
    <row r="16" spans="1:6">
      <c r="A16" s="5" t="s">
        <v>12</v>
      </c>
      <c r="B16" s="21">
        <v>-1147000</v>
      </c>
      <c r="C16" s="23">
        <v>-47000</v>
      </c>
    </row>
    <row r="17" spans="1:6">
      <c r="A17" s="8" t="s">
        <v>13</v>
      </c>
      <c r="B17" s="24">
        <f>B16+B14+B13+B10+B8+B6</f>
        <v>339839</v>
      </c>
      <c r="C17" s="24">
        <f>C16+C14+C13+C10+C8+C6</f>
        <v>-7563</v>
      </c>
    </row>
    <row r="18" spans="1:6">
      <c r="A18" s="9"/>
      <c r="B18" s="18"/>
      <c r="C18" s="18"/>
    </row>
    <row r="19" spans="1:6">
      <c r="A19" s="10" t="s">
        <v>14</v>
      </c>
      <c r="B19" s="25"/>
      <c r="C19" s="19"/>
    </row>
    <row r="20" spans="1:6">
      <c r="A20" s="11" t="s">
        <v>15</v>
      </c>
      <c r="B20" s="18"/>
      <c r="C20" s="19"/>
    </row>
    <row r="21" spans="1:6">
      <c r="A21" s="5" t="s">
        <v>16</v>
      </c>
      <c r="B21" s="18"/>
      <c r="C21" s="19"/>
    </row>
    <row r="22" spans="1:6">
      <c r="A22" s="5" t="s">
        <v>17</v>
      </c>
      <c r="B22" s="18"/>
      <c r="C22" s="19">
        <v>142568</v>
      </c>
    </row>
    <row r="23" spans="1:6">
      <c r="A23" s="9" t="s">
        <v>18</v>
      </c>
      <c r="B23" s="24">
        <f>SUM(B20:B22)</f>
        <v>0</v>
      </c>
      <c r="C23" s="24">
        <f>SUM(C20:C22)</f>
        <v>142568</v>
      </c>
      <c r="F23" s="6"/>
    </row>
    <row r="24" spans="1:6">
      <c r="A24" s="12"/>
      <c r="B24" s="26"/>
      <c r="C24" s="19"/>
      <c r="F24" s="6"/>
    </row>
    <row r="25" spans="1:6" ht="15" thickBot="1">
      <c r="A25" s="12" t="s">
        <v>19</v>
      </c>
      <c r="B25" s="27">
        <f>B17+B23</f>
        <v>339839</v>
      </c>
      <c r="C25" s="27">
        <f>C17+C23</f>
        <v>135005</v>
      </c>
      <c r="F25" s="13"/>
    </row>
    <row r="26" spans="1:6">
      <c r="A26" s="14" t="s">
        <v>20</v>
      </c>
      <c r="B26" s="18">
        <v>50976</v>
      </c>
      <c r="C26" s="19">
        <v>20250</v>
      </c>
      <c r="F26" s="6"/>
    </row>
    <row r="27" spans="1:6" ht="15" thickBot="1">
      <c r="A27" s="12" t="s">
        <v>21</v>
      </c>
      <c r="B27" s="28">
        <f>B25-B22-B26</f>
        <v>288863</v>
      </c>
      <c r="C27" s="28">
        <f>C25-C22-C26</f>
        <v>-27813</v>
      </c>
    </row>
    <row r="28" spans="1:6" ht="15" thickTop="1">
      <c r="A28" s="3"/>
      <c r="B28" s="17"/>
      <c r="C28" s="17"/>
    </row>
    <row r="29" spans="1:6">
      <c r="A29" s="3"/>
      <c r="B29" s="17"/>
      <c r="C29" s="17"/>
    </row>
    <row r="30" spans="1:6">
      <c r="A30" s="3"/>
      <c r="B30" s="17"/>
      <c r="C30" s="17"/>
    </row>
  </sheetData>
  <mergeCells count="1">
    <mergeCell ref="A2:A3"/>
  </mergeCells>
  <pageMargins left="0.28999999999999998" right="0.32" top="0.75" bottom="0.75" header="0.3" footer="0.3"/>
  <pageSetup paperSize="9" orientation="portrait" verticalDpi="300" r:id="rId1"/>
  <headerFooter>
    <oddHeader>&amp;CJAHO XHAFERI, Person Fizik
NUIS: K41608009I</oddHeader>
    <oddFooter>&amp;C-2018-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2021-05-20T16:17:53Z</cp:lastPrinted>
  <dcterms:created xsi:type="dcterms:W3CDTF">2021-05-10T11:42:37Z</dcterms:created>
  <dcterms:modified xsi:type="dcterms:W3CDTF">2021-05-20T16:19:10Z</dcterms:modified>
</cp:coreProperties>
</file>