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BILANCE 2023 LEDI 2\qkb marmara\"/>
    </mc:Choice>
  </mc:AlternateContent>
  <xr:revisionPtr revIDLastSave="0" documentId="13_ncr:1_{5AE67713-1423-4C2D-84EA-52167CBEDD0D}" xr6:coauthVersionLast="37" xr6:coauthVersionMax="37" xr10:uidLastSave="{00000000-0000-0000-0000-000000000000}"/>
  <bookViews>
    <workbookView xWindow="0" yWindow="0" windowWidth="21600" windowHeight="9225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3" i="1" s="1"/>
  <c r="B19" i="1"/>
  <c r="B23" i="1" s="1"/>
  <c r="B12" i="1" l="1"/>
  <c r="B17" i="1" s="1"/>
  <c r="B25" i="1" s="1"/>
  <c r="B27" i="1" s="1"/>
  <c r="C12" i="1"/>
  <c r="C17" i="1" s="1"/>
  <c r="C25" i="1" s="1"/>
  <c r="C27" i="1" s="1"/>
  <c r="N18" i="1"/>
  <c r="N23" i="1"/>
  <c r="M9" i="1"/>
  <c r="N22" i="1"/>
  <c r="N17" i="1"/>
  <c r="M15" i="1"/>
  <c r="M12" i="1"/>
  <c r="N11" i="1"/>
  <c r="M17" i="1"/>
  <c r="N13" i="1"/>
  <c r="M7" i="1"/>
  <c r="N12" i="1"/>
  <c r="N7" i="1"/>
  <c r="N14" i="1"/>
  <c r="N19" i="1"/>
  <c r="N10" i="1"/>
  <c r="M27" i="1"/>
  <c r="M6" i="1"/>
  <c r="M24" i="1"/>
  <c r="N20" i="1"/>
  <c r="N15" i="1"/>
  <c r="N25" i="1"/>
  <c r="M23" i="1"/>
  <c r="M18" i="1"/>
  <c r="M16" i="1"/>
  <c r="M14" i="1"/>
  <c r="M19" i="1"/>
  <c r="M10" i="1"/>
  <c r="M25" i="1"/>
  <c r="N8" i="1"/>
  <c r="N27" i="1"/>
  <c r="N16" i="1"/>
  <c r="M8" i="1"/>
  <c r="M20" i="1"/>
  <c r="N26" i="1"/>
  <c r="M11" i="1"/>
  <c r="N24" i="1"/>
  <c r="M21" i="1"/>
  <c r="N6" i="1"/>
  <c r="N21" i="1"/>
  <c r="M22" i="1"/>
  <c r="M13" i="1"/>
  <c r="M26" i="1"/>
  <c r="N9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<sst xmlns="http://schemas.openxmlformats.org/spreadsheetml/2006/main" count="29" uniqueCount="28">
  <si>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</si>
  <si>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</si>
  <si>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</si>
  <si>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</si>
  <si>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</si>
  <si>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</si>
  <si>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</si>
  <si>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</si>
  <si>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</si>
  <si>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</si>
  <si>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</si>
  <si>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</si>
  <si>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</si>
  <si>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</si>
  <si>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</si>
  <si>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</si>
  <si>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</si>
  <si>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</si>
  <si>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</si>
  <si>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</si>
  <si>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</si>
  <si>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</si>
  <si>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</si>
  <si>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</si>
  <si>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</si>
  <si>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</si>
  <si>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</si>
  <si>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MARMARA I.P.V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</si>
</sst>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20" sqref="G2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28515625" customWidth="1"/>
    <col min="14" max="14" width="26.140625" bestFit="1" customWidth="1"/>
  </cols>
  <sheetData>
    <row r="1" spans="1:14" x14ac:dyDescent="0.25">
      <c r="A1" t="s">
        <v>27</v>
      </c>
      <c r="B1" s="21">
        <v>2023</v>
      </c>
      <c r="C1" s="21">
        <v>2022</v>
      </c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4799005</v>
      </c>
      <c r="C6" s="4">
        <v>44530454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-2058116</v>
      </c>
      <c r="C10" s="9">
        <v>-19623272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-7500</v>
      </c>
      <c r="C11" s="9">
        <v>-60850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-4346219</v>
      </c>
      <c r="C12" s="16">
        <f>SUM(C13:C14)</f>
        <v>-4144566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-3743639</v>
      </c>
      <c r="C13" s="9">
        <v>-3420039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-602580</v>
      </c>
      <c r="C14" s="9">
        <v>-724527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-196310</v>
      </c>
      <c r="C15" s="14">
        <v>-314967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-19221850</v>
      </c>
      <c r="C16" s="14">
        <v>-23518488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-21030990</v>
      </c>
      <c r="C17" s="7">
        <f>SUM(C6:C12,C15:C16)</f>
        <v>-3131689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>
        <f>B20+B21+B22</f>
        <v>-323487</v>
      </c>
      <c r="C19" s="11">
        <f>C20+C21+C22</f>
        <v>-536834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>
        <v>0</v>
      </c>
      <c r="C20" s="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-323487</v>
      </c>
      <c r="C21" s="9">
        <v>-536834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B19</f>
        <v>-323487</v>
      </c>
      <c r="C23" s="7">
        <f>C19</f>
        <v>-536834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B17+B19</f>
        <v>-21354477</v>
      </c>
      <c r="C25" s="6">
        <f>C17+C19</f>
        <v>-3668523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-21354477</v>
      </c>
      <c r="C27" s="2">
        <f>C25+C26</f>
        <v>-3668523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2024-07-01T08:32:52Z</dcterms:modified>
</cp:coreProperties>
</file>