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Z:\03 - Biznesi i Madh - pa TVSH\05 - AGIM SULCE\2014 - 2020\2020\00 BILANCI -2020\01 - DRT &amp; QKB\"/>
    </mc:Choice>
  </mc:AlternateContent>
  <xr:revisionPtr revIDLastSave="0" documentId="13_ncr:1_{EF5720F0-C2E6-48F8-9C02-AFAA8002D17B}" xr6:coauthVersionLast="47" xr6:coauthVersionMax="47" xr10:uidLastSave="{00000000-0000-0000-0000-000000000000}"/>
  <bookViews>
    <workbookView xWindow="28680" yWindow="-210" windowWidth="29040" windowHeight="15840" tabRatio="705" xr2:uid="{00000000-000D-0000-FFFF-FFFF00000000}"/>
  </bookViews>
  <sheets>
    <sheet name="PASH-sipas natyres" sheetId="3" r:id="rId1"/>
    <sheet name="Pasqyra e Pozicionit Financiar" sheetId="2" r:id="rId2"/>
    <sheet name="Kapaku" sheetId="4" r:id="rId3"/>
    <sheet name="AAM" sheetId="5" r:id="rId4"/>
    <sheet name="Inventare" sheetId="6" r:id="rId5"/>
    <sheet name="Shenime" sheetId="7" r:id="rId6"/>
  </sheets>
  <externalReferences>
    <externalReference r:id="rId7"/>
  </externalReferences>
  <definedNames>
    <definedName name="_Key1" localSheetId="3" hidden="1">[1]PRODUKTE!#REF!</definedName>
    <definedName name="_Key1" localSheetId="4" hidden="1">[1]PRODUKTE!#REF!</definedName>
    <definedName name="_Key1" hidden="1">[1]PRODUKTE!#REF!</definedName>
    <definedName name="_Key1.1" localSheetId="3" hidden="1">[1]PRODUKTE!#REF!</definedName>
    <definedName name="_Key1.1" hidden="1">[1]PRODUKTE!#REF!</definedName>
    <definedName name="_Key2" localSheetId="3" hidden="1">[1]PRODUKTE!#REF!</definedName>
    <definedName name="_Key2" localSheetId="4" hidden="1">[1]PRODUKTE!#REF!</definedName>
    <definedName name="_Key2" hidden="1">[1]PRODUKTE!#REF!</definedName>
    <definedName name="_Key2.2" hidden="1">[1]PRODUKTE!#REF!</definedName>
    <definedName name="_Order1" hidden="1">255</definedName>
    <definedName name="_Order2" hidden="1">255</definedName>
    <definedName name="_xlnm.Print_Area" localSheetId="3">AAM!$A$1:$G$51</definedName>
    <definedName name="_xlnm.Print_Area" localSheetId="2">Kapaku!$A$3:$J$46</definedName>
    <definedName name="_xlnm.Print_Titles" localSheetId="1">'Pasqyra e Pozicionit Financiar'!$1:$3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5" l="1"/>
  <c r="G9" i="5"/>
  <c r="G10" i="5"/>
  <c r="G11" i="5"/>
  <c r="G14" i="5" s="1"/>
  <c r="G12" i="5"/>
  <c r="G13" i="5"/>
  <c r="D14" i="5"/>
  <c r="E14" i="5"/>
  <c r="F14" i="5"/>
  <c r="G20" i="5"/>
  <c r="G21" i="5"/>
  <c r="G22" i="5"/>
  <c r="G23" i="5"/>
  <c r="G24" i="5"/>
  <c r="E25" i="5"/>
  <c r="G25" i="5" s="1"/>
  <c r="D26" i="5"/>
  <c r="F26" i="5"/>
  <c r="D32" i="5"/>
  <c r="G32" i="5" s="1"/>
  <c r="E32" i="5"/>
  <c r="F32" i="5"/>
  <c r="D33" i="5"/>
  <c r="G33" i="5" s="1"/>
  <c r="E33" i="5"/>
  <c r="F33" i="5"/>
  <c r="D34" i="5"/>
  <c r="G34" i="5" s="1"/>
  <c r="E34" i="5"/>
  <c r="F34" i="5"/>
  <c r="D35" i="5"/>
  <c r="G35" i="5" s="1"/>
  <c r="E35" i="5"/>
  <c r="F35" i="5"/>
  <c r="D36" i="5"/>
  <c r="G36" i="5" s="1"/>
  <c r="E36" i="5"/>
  <c r="F36" i="5"/>
  <c r="D37" i="5"/>
  <c r="E37" i="5"/>
  <c r="D38" i="5"/>
  <c r="E38" i="5"/>
  <c r="G26" i="5" l="1"/>
  <c r="E26" i="5"/>
  <c r="F37" i="5"/>
  <c r="F38" i="5" s="1"/>
  <c r="G37" i="5" l="1"/>
  <c r="G38" i="5" s="1"/>
  <c r="B12" i="3" l="1"/>
  <c r="B17" i="3" s="1"/>
  <c r="B25" i="3" s="1"/>
  <c r="C12" i="3"/>
  <c r="C17" i="3"/>
  <c r="C25" i="3" s="1"/>
  <c r="B26" i="3" l="1"/>
  <c r="B27" i="3" s="1"/>
  <c r="C27" i="3"/>
  <c r="C68" i="2"/>
  <c r="B58" i="2"/>
  <c r="C58" i="2"/>
  <c r="C53" i="2"/>
  <c r="B53" i="2"/>
  <c r="C36" i="2"/>
  <c r="C41" i="2" s="1"/>
  <c r="B36" i="2"/>
  <c r="B41" i="2" s="1"/>
  <c r="C24" i="2"/>
  <c r="B14" i="2"/>
  <c r="B24" i="2" s="1"/>
  <c r="B63" i="2" l="1"/>
  <c r="B68" i="2" s="1"/>
  <c r="B43" i="2"/>
  <c r="B60" i="2"/>
  <c r="C60" i="2"/>
  <c r="C70" i="2" s="1"/>
  <c r="C43" i="2"/>
  <c r="B70" i="2" l="1"/>
  <c r="C72" i="2"/>
  <c r="B72" i="2"/>
</calcChain>
</file>

<file path=xl/sharedStrings.xml><?xml version="1.0" encoding="utf-8"?>
<sst xmlns="http://schemas.openxmlformats.org/spreadsheetml/2006/main" count="207" uniqueCount="150">
  <si>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</si>
  <si>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</si>
  <si>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</si>
  <si>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</si>
  <si>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</si>
  <si>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</si>
  <si>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</si>
  <si>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</si>
  <si>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</si>
  <si>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</si>
  <si>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</si>
  <si>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</si>
  <si>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</si>
  <si>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</si>
  <si>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</si>
  <si>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</si>
  <si>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</si>
  <si>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</si>
  <si>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</si>
  <si>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</si>
  <si>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</si>
  <si>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</si>
  <si>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</si>
  <si>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</si>
  <si>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</si>
  <si>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</si>
  <si>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</si>
  <si>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</si>
  <si>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</si>
  <si>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</si>
  <si>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</si>
  <si>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</si>
  <si>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</si>
  <si>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</si>
  <si>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</si>
  <si>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</si>
  <si>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</si>
  <si>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</si>
  <si>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</si>
  <si>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</si>
  <si>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</si>
  <si>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</si>
  <si>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</si>
  <si>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</si>
  <si>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</si>
  <si>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</si>
  <si>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</si>
  <si>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</si>
  <si>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</si>
  <si>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</si>
  <si>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</si>
  <si>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Te tjera aktive afatshkurtra (Tatim mbi Fitimin)</t>
  </si>
  <si>
    <t>Fitimi/(humbja) neto e periudhes financiare</t>
  </si>
  <si>
    <t>Shpenzimet e tatimit mbi fitimin</t>
  </si>
  <si>
    <t>Fitimi/(humbja) para tatimit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</si>
  <si>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</si>
  <si>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</si>
  <si>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</si>
  <si>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</si>
  <si>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</si>
  <si>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</si>
  <si>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</si>
  <si>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</si>
  <si>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</si>
  <si>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</si>
  <si>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</si>
  <si>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</si>
  <si>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</si>
  <si>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</si>
  <si>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</si>
  <si>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</si>
  <si>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</si>
  <si>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</si>
  <si>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Data e rishikimit te Pasqyrave Financiare</t>
  </si>
  <si>
    <t xml:space="preserve">  </t>
  </si>
  <si>
    <t xml:space="preserve">Deri: </t>
  </si>
  <si>
    <t>Nga:</t>
  </si>
  <si>
    <t>Periudha Kontabel e Pasqyrave Financiare</t>
  </si>
  <si>
    <t>Leke</t>
  </si>
  <si>
    <t xml:space="preserve">Pasqyra Financiare jane te rrumbullakosura  ne </t>
  </si>
  <si>
    <t xml:space="preserve">Pasqyra Financiare jane te shprehura ne </t>
  </si>
  <si>
    <t>Jo</t>
  </si>
  <si>
    <t>Pasqyra Financiare jane te konsoliduara</t>
  </si>
  <si>
    <t>Po</t>
  </si>
  <si>
    <t>Pasqyra Financiare jane individuale</t>
  </si>
  <si>
    <t>Viti</t>
  </si>
  <si>
    <t>(Ne zbatim te Standartit  Kombetar te Kontabilitetit  Nr. 15 )</t>
  </si>
  <si>
    <t>(MIKRONJESITE)</t>
  </si>
  <si>
    <t>PASQYRAT E POZICIONIT FINANCIAR</t>
  </si>
  <si>
    <t>Permbarues Gjyqesor Privat</t>
  </si>
  <si>
    <t>Veprimtaria Kryesore</t>
  </si>
  <si>
    <t>QKB</t>
  </si>
  <si>
    <t xml:space="preserve">Nr. i Regjistrit Tregetar </t>
  </si>
  <si>
    <t>14.10.2010</t>
  </si>
  <si>
    <t xml:space="preserve">Data e krijimit </t>
  </si>
  <si>
    <t>Rr. Myslym Shyri, P. 10, Sh. 3, Ap. 19</t>
  </si>
  <si>
    <t>Adresa e Selise</t>
  </si>
  <si>
    <t>L02214001H</t>
  </si>
  <si>
    <t>NIPT -i</t>
  </si>
  <si>
    <t>Agim Sulçe / PERSON FIZIK</t>
  </si>
  <si>
    <t>Emertimi i Mikronjesise</t>
  </si>
  <si>
    <t xml:space="preserve">         </t>
  </si>
  <si>
    <t xml:space="preserve"> </t>
  </si>
  <si>
    <t>Person Fizik</t>
  </si>
  <si>
    <t>Agim Sulçe</t>
  </si>
  <si>
    <t xml:space="preserve">             TOTALI</t>
  </si>
  <si>
    <t xml:space="preserve">Zyre / Inv. Ekon </t>
  </si>
  <si>
    <t>kompjuterike</t>
  </si>
  <si>
    <t>Mjete transporti</t>
  </si>
  <si>
    <t>Makineri,paisje,vegla</t>
  </si>
  <si>
    <t>Ndertime</t>
  </si>
  <si>
    <t>Toka</t>
  </si>
  <si>
    <t>Pakesime</t>
  </si>
  <si>
    <t>Shtesa</t>
  </si>
  <si>
    <t>Sasia</t>
  </si>
  <si>
    <t>Emertimi</t>
  </si>
  <si>
    <t>Nr</t>
  </si>
  <si>
    <t xml:space="preserve">Zyre / Inv Ekon </t>
  </si>
  <si>
    <t xml:space="preserve">Makineri,paisje,vegla </t>
  </si>
  <si>
    <t>Zyre / Inventar Ekonomik</t>
  </si>
  <si>
    <t>Makineri,paisje</t>
  </si>
  <si>
    <t xml:space="preserve">Aktiviteti: </t>
  </si>
  <si>
    <t xml:space="preserve">NIPT: </t>
  </si>
  <si>
    <t>Agim Sulçe / Person Fizik</t>
  </si>
  <si>
    <t xml:space="preserve">Subjekti: </t>
  </si>
  <si>
    <t>Subjekti nuk ka automjete ne inventarin e tij.</t>
  </si>
  <si>
    <t>shenim:</t>
  </si>
  <si>
    <t>Nuk ka inventar mallrash pasi subjekti kryen aktivitet vetem ne fushen e sherbimeve.</t>
  </si>
  <si>
    <t>Per Drejtimin e Mikronjesise</t>
  </si>
  <si>
    <t xml:space="preserve">        eshte sherbim permbarues gjygjesor privat</t>
  </si>
  <si>
    <t xml:space="preserve">3-    Nuk ka inventar mallrash apo materialesh pasi  veprimtaria e tij </t>
  </si>
  <si>
    <t xml:space="preserve">        sipas ligjit ne fuqi.</t>
  </si>
  <si>
    <t xml:space="preserve">2-    Amortizimi i aktiveve afatgjata eshte llogaritur me perqindjet   </t>
  </si>
  <si>
    <t xml:space="preserve">1-    Gjendjet ne Valute ne Banke, Arke, Kliente dhe Furnitore jane te </t>
  </si>
  <si>
    <t>SHENIMET SHPJEGUESE</t>
  </si>
  <si>
    <t>NIPT L02214001H</t>
  </si>
  <si>
    <t>KODI NVE</t>
  </si>
  <si>
    <t>M6910</t>
  </si>
  <si>
    <t>01.01.2020</t>
  </si>
  <si>
    <t>31.12.2020</t>
  </si>
  <si>
    <t>22.03.2021</t>
  </si>
  <si>
    <t>INVENTARI FIZIK I MALLRAVE DHE MATERIALEVE I DATES 31.12.2020</t>
  </si>
  <si>
    <t>Inventari automjeteve ne pronesi te subjektit 2020</t>
  </si>
  <si>
    <t>VITI 2020</t>
  </si>
  <si>
    <t>Gjendje
01/01/2020</t>
  </si>
  <si>
    <t>Gjendje
31/12/2020</t>
  </si>
  <si>
    <t>Aktivet Afatgjata Materiale  me vlere fillestare 2020</t>
  </si>
  <si>
    <t>Amortizimi A.A.Materiale 2020</t>
  </si>
  <si>
    <t>Vlera Kontabel Neto e A.A.Materiale 2020</t>
  </si>
  <si>
    <t xml:space="preserve">        vleresuar me kursin e bankes se Shqiperise dt.31.12.2020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</si>
</sst>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* #,##0.0000000000_-;\-* #,##0.0000000000_-;_-* &quot;-&quot;??????????_-;_-@_-"/>
    <numFmt numFmtId="165" formatCode="_-* #,##0.00_L_e_k_-;\-* #,##0.00_L_e_k_-;_-* &quot;-&quot;??_L_e_k_-;_-@_-"/>
    <numFmt numFmtId="166" formatCode="_(* #,##0_);_(* \(#,##0\);_(* &quot;-&quot;_);_(@_)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23" fillId="0" borderId="0"/>
  </cellStyleXfs>
  <cellXfs count="125">
    <xf numFmtId="0" fontId="0" fillId="0" borderId="0" xfId="0"/>
    <xf numFmtId="0" fontId="7" fillId="0" borderId="0" xfId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41" fontId="9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0" fontId="2" fillId="0" borderId="0" xfId="2" applyAlignment="1">
      <alignment vertical="center"/>
    </xf>
    <xf numFmtId="0" fontId="2" fillId="0" borderId="3" xfId="2" applyBorder="1" applyAlignment="1">
      <alignment vertical="center"/>
    </xf>
    <xf numFmtId="0" fontId="2" fillId="0" borderId="2" xfId="2" applyBorder="1" applyAlignment="1">
      <alignment vertical="center"/>
    </xf>
    <xf numFmtId="0" fontId="2" fillId="0" borderId="4" xfId="2" applyBorder="1" applyAlignment="1">
      <alignment vertical="center"/>
    </xf>
    <xf numFmtId="0" fontId="2" fillId="0" borderId="5" xfId="2" applyBorder="1" applyAlignment="1">
      <alignment vertical="center"/>
    </xf>
    <xf numFmtId="0" fontId="2" fillId="0" borderId="6" xfId="2" applyBorder="1" applyAlignment="1">
      <alignment vertical="center"/>
    </xf>
    <xf numFmtId="0" fontId="2" fillId="0" borderId="0" xfId="2" applyAlignment="1">
      <alignment horizontal="right" vertical="center"/>
    </xf>
    <xf numFmtId="0" fontId="2" fillId="0" borderId="7" xfId="2" applyBorder="1" applyAlignment="1">
      <alignment vertical="center"/>
    </xf>
    <xf numFmtId="0" fontId="2" fillId="0" borderId="1" xfId="2" applyBorder="1" applyAlignment="1">
      <alignment vertical="center"/>
    </xf>
    <xf numFmtId="0" fontId="2" fillId="0" borderId="8" xfId="2" applyBorder="1" applyAlignment="1">
      <alignment vertical="center"/>
    </xf>
    <xf numFmtId="0" fontId="9" fillId="0" borderId="0" xfId="3" applyFont="1"/>
    <xf numFmtId="3" fontId="9" fillId="0" borderId="0" xfId="3" applyNumberFormat="1" applyFont="1"/>
    <xf numFmtId="1" fontId="9" fillId="0" borderId="0" xfId="3" applyNumberFormat="1" applyFont="1"/>
    <xf numFmtId="3" fontId="9" fillId="0" borderId="0" xfId="4" applyNumberFormat="1" applyFont="1"/>
    <xf numFmtId="0" fontId="7" fillId="0" borderId="0" xfId="3" applyFont="1"/>
    <xf numFmtId="166" fontId="7" fillId="0" borderId="9" xfId="4" applyNumberFormat="1" applyFont="1" applyBorder="1" applyAlignment="1">
      <alignment vertical="center"/>
    </xf>
    <xf numFmtId="0" fontId="7" fillId="0" borderId="9" xfId="3" applyFont="1" applyBorder="1" applyAlignment="1">
      <alignment horizontal="center" vertical="center"/>
    </xf>
    <xf numFmtId="0" fontId="7" fillId="0" borderId="9" xfId="3" applyFont="1" applyBorder="1" applyAlignment="1">
      <alignment vertical="center"/>
    </xf>
    <xf numFmtId="166" fontId="9" fillId="0" borderId="9" xfId="4" applyNumberFormat="1" applyFont="1" applyBorder="1"/>
    <xf numFmtId="0" fontId="9" fillId="0" borderId="9" xfId="3" applyFont="1" applyBorder="1" applyAlignment="1">
      <alignment horizontal="center"/>
    </xf>
    <xf numFmtId="0" fontId="9" fillId="0" borderId="9" xfId="3" applyFont="1" applyBorder="1"/>
    <xf numFmtId="0" fontId="7" fillId="0" borderId="9" xfId="3" applyFont="1" applyBorder="1" applyAlignment="1">
      <alignment horizontal="center" wrapText="1"/>
    </xf>
    <xf numFmtId="166" fontId="9" fillId="0" borderId="0" xfId="3" applyNumberFormat="1" applyFont="1"/>
    <xf numFmtId="166" fontId="5" fillId="0" borderId="9" xfId="2" applyNumberFormat="1" applyFont="1" applyBorder="1" applyAlignment="1">
      <alignment horizontal="center" vertical="center"/>
    </xf>
    <xf numFmtId="166" fontId="9" fillId="0" borderId="9" xfId="3" applyNumberFormat="1" applyFont="1" applyBorder="1"/>
    <xf numFmtId="0" fontId="8" fillId="0" borderId="0" xfId="3" applyFont="1"/>
    <xf numFmtId="0" fontId="9" fillId="0" borderId="0" xfId="5" applyFont="1"/>
    <xf numFmtId="0" fontId="7" fillId="0" borderId="0" xfId="5" applyFont="1"/>
    <xf numFmtId="0" fontId="2" fillId="0" borderId="0" xfId="2" applyAlignment="1">
      <alignment horizontal="center"/>
    </xf>
    <xf numFmtId="0" fontId="9" fillId="0" borderId="0" xfId="5" applyFont="1" applyAlignment="1">
      <alignment horizontal="center"/>
    </xf>
    <xf numFmtId="0" fontId="7" fillId="0" borderId="3" xfId="5" applyFont="1" applyBorder="1" applyAlignment="1">
      <alignment horizontal="center"/>
    </xf>
    <xf numFmtId="0" fontId="7" fillId="0" borderId="2" xfId="5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0" fontId="19" fillId="0" borderId="6" xfId="2" applyFont="1" applyBorder="1" applyAlignment="1">
      <alignment horizontal="center" vertical="center" wrapText="1"/>
    </xf>
    <xf numFmtId="0" fontId="19" fillId="0" borderId="7" xfId="2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/>
    </xf>
    <xf numFmtId="0" fontId="17" fillId="0" borderId="0" xfId="3" applyFont="1" applyAlignment="1">
      <alignment horizontal="center"/>
    </xf>
    <xf numFmtId="0" fontId="7" fillId="0" borderId="3" xfId="5" applyFont="1" applyBorder="1"/>
    <xf numFmtId="0" fontId="7" fillId="0" borderId="2" xfId="5" applyFont="1" applyBorder="1"/>
    <xf numFmtId="0" fontId="7" fillId="0" borderId="4" xfId="5" applyFont="1" applyBorder="1"/>
    <xf numFmtId="0" fontId="9" fillId="0" borderId="0" xfId="5" applyFont="1" applyAlignment="1">
      <alignment vertical="center"/>
    </xf>
    <xf numFmtId="0" fontId="9" fillId="0" borderId="6" xfId="5" applyFont="1" applyBorder="1" applyAlignment="1">
      <alignment horizontal="center" vertical="center"/>
    </xf>
    <xf numFmtId="0" fontId="19" fillId="0" borderId="7" xfId="2" applyFont="1" applyBorder="1" applyAlignment="1">
      <alignment horizontal="right" vertical="center" wrapText="1"/>
    </xf>
    <xf numFmtId="0" fontId="19" fillId="0" borderId="1" xfId="2" applyFont="1" applyBorder="1" applyAlignment="1">
      <alignment vertical="center" wrapText="1"/>
    </xf>
    <xf numFmtId="0" fontId="19" fillId="0" borderId="1" xfId="2" applyFont="1" applyBorder="1" applyAlignment="1">
      <alignment horizontal="left" vertical="center" wrapText="1"/>
    </xf>
    <xf numFmtId="0" fontId="7" fillId="0" borderId="8" xfId="5" applyFont="1" applyBorder="1" applyAlignment="1">
      <alignment horizontal="left"/>
    </xf>
    <xf numFmtId="0" fontId="7" fillId="0" borderId="0" xfId="5" applyFont="1" applyAlignment="1">
      <alignment horizontal="left"/>
    </xf>
    <xf numFmtId="0" fontId="2" fillId="0" borderId="0" xfId="2" applyAlignment="1">
      <alignment horizontal="center" vertical="center"/>
    </xf>
    <xf numFmtId="0" fontId="12" fillId="0" borderId="0" xfId="2" applyFont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41" fontId="20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0" fillId="0" borderId="0" xfId="1" applyFont="1" applyFill="1" applyBorder="1" applyAlignment="1">
      <alignment horizontal="left" vertical="center"/>
    </xf>
    <xf numFmtId="41" fontId="24" fillId="0" borderId="0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0" borderId="0" xfId="2" applyAlignment="1">
      <alignment horizontal="left" vertical="center"/>
    </xf>
    <xf numFmtId="14" fontId="16" fillId="0" borderId="0" xfId="2" applyNumberFormat="1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2" fillId="0" borderId="0" xfId="2" applyAlignment="1">
      <alignment vertical="center"/>
    </xf>
    <xf numFmtId="0" fontId="12" fillId="0" borderId="0" xfId="2" applyFont="1" applyAlignment="1">
      <alignment vertical="center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5" applyFont="1"/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Alignment="1">
      <alignment horizontal="center" vertical="center" wrapText="1"/>
    </xf>
    <xf numFmtId="0" fontId="19" fillId="0" borderId="5" xfId="2" applyFont="1" applyBorder="1" applyAlignment="1">
      <alignment horizontal="center" vertical="center" wrapText="1"/>
    </xf>
    <xf numFmtId="0" fontId="20" fillId="0" borderId="0" xfId="5" applyFont="1" applyAlignment="1">
      <alignment horizontal="center"/>
    </xf>
    <xf numFmtId="0" fontId="21" fillId="0" borderId="6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5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5" xfId="2" applyFont="1" applyBorder="1" applyAlignment="1">
      <alignment horizontal="center" vertical="center"/>
    </xf>
    <xf numFmtId="0" fontId="21" fillId="0" borderId="6" xfId="6" applyFont="1" applyBorder="1" applyAlignment="1">
      <alignment horizontal="center" vertical="center"/>
    </xf>
    <xf numFmtId="0" fontId="21" fillId="0" borderId="0" xfId="6" applyFont="1" applyAlignment="1">
      <alignment horizontal="center" vertical="center"/>
    </xf>
    <xf numFmtId="0" fontId="21" fillId="0" borderId="5" xfId="6" applyFont="1" applyBorder="1" applyAlignment="1">
      <alignment horizontal="center" vertical="center"/>
    </xf>
    <xf numFmtId="0" fontId="1" fillId="0" borderId="0" xfId="2" applyFont="1" applyAlignment="1">
      <alignment vertical="center"/>
    </xf>
  </cellXfs>
  <cellStyles count="7">
    <cellStyle name="Comma_21.Aktivet Afatgjata Materiale  09" xfId="4" xr:uid="{A06921D0-477D-4F6A-9122-66899A40B01E}"/>
    <cellStyle name="Normal" xfId="0" builtinId="0"/>
    <cellStyle name="Normal 2" xfId="2" xr:uid="{AC1895A5-20E1-42BB-8D8C-89F141CFEA11}"/>
    <cellStyle name="Normal 2 2 2" xfId="3" xr:uid="{ACF312F2-81D6-41CD-9708-03FD01E34A50}"/>
    <cellStyle name="Normal 3" xfId="1" xr:uid="{00000000-0005-0000-0000-000001000000}"/>
    <cellStyle name="Normal 3 2" xfId="5" xr:uid="{D63F2499-EBE9-471A-A24E-AB5FB54AA3A3}"/>
    <cellStyle name="Normal 4" xfId="6" xr:uid="{4D51B84A-FBC9-4822-97C3-A2696A416E03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3B7B-FDD5-4666-9476-6E6AC03862D2}">
  <dimension ref="A2:F27"/>
  <sheetViews>
    <sheetView tabSelected="1" topLeftCell="A4" zoomScale="145" zoomScaleNormal="145" workbookViewId="0">
      <selection activeCell="B13" sqref="B13"/>
    </sheetView>
  </sheetViews>
  <sheetFormatPr defaultRowHeight="15" customHeight="1" x14ac:dyDescent="0.25"/>
  <cols>
    <col min="1" max="1" width="68.5703125" style="68" bestFit="1" customWidth="1"/>
    <col min="2" max="3" width="15.7109375" style="69" customWidth="1"/>
    <col min="4" max="4" width="9.140625" style="68"/>
    <col min="5" max="5" width="9.140625" style="86"/>
    <col min="6" max="6" width="9.140625" style="86" customWidth="1"/>
    <col min="7" max="7" width="8.5703125" style="68" customWidth="1"/>
    <col min="8" max="16384" width="9.140625" style="68"/>
  </cols>
  <sheetData>
    <row r="2" spans="1:6" s="70" customFormat="1" ht="15" customHeight="1" x14ac:dyDescent="0.25">
      <c r="A2" s="107" t="s">
        <v>72</v>
      </c>
      <c r="B2" s="4" t="s">
        <v>0</v>
      </c>
      <c r="C2" s="4" t="s">
        <v>0</v>
      </c>
      <c r="E2" s="85"/>
      <c r="F2" s="85"/>
    </row>
    <row r="3" spans="1:6" s="70" customFormat="1" ht="15" customHeight="1" x14ac:dyDescent="0.25">
      <c r="A3" s="107"/>
      <c r="B3" s="4" t="s">
        <v>1</v>
      </c>
      <c r="C3" s="4" t="s">
        <v>2</v>
      </c>
      <c r="E3" s="87" t="s">
        <v>136</v>
      </c>
      <c r="F3" s="87" t="s">
        <v>137</v>
      </c>
    </row>
    <row r="4" spans="1:6" ht="15" customHeight="1" x14ac:dyDescent="0.25">
      <c r="A4" s="71" t="s">
        <v>71</v>
      </c>
      <c r="B4" s="72"/>
      <c r="C4" s="72"/>
    </row>
    <row r="5" spans="1:6" ht="15" customHeight="1" x14ac:dyDescent="0.25">
      <c r="A5" s="73"/>
      <c r="B5" s="6"/>
      <c r="C5" s="72"/>
    </row>
    <row r="6" spans="1:6" s="70" customFormat="1" ht="15" customHeight="1" x14ac:dyDescent="0.25">
      <c r="A6" s="2" t="s">
        <v>70</v>
      </c>
      <c r="B6" s="6">
        <v>7600035</v>
      </c>
      <c r="C6" s="6">
        <v>11679057</v>
      </c>
      <c r="E6" s="85"/>
      <c r="F6" s="85"/>
    </row>
    <row r="7" spans="1:6" ht="15" customHeight="1" x14ac:dyDescent="0.25">
      <c r="A7" s="15" t="s">
        <v>69</v>
      </c>
      <c r="B7" s="72"/>
      <c r="C7" s="72"/>
    </row>
    <row r="8" spans="1:6" ht="15" customHeight="1" x14ac:dyDescent="0.25">
      <c r="A8" s="15" t="s">
        <v>68</v>
      </c>
      <c r="B8" s="72"/>
      <c r="C8" s="72"/>
    </row>
    <row r="9" spans="1:6" ht="15" customHeight="1" x14ac:dyDescent="0.25">
      <c r="A9" s="15" t="s">
        <v>67</v>
      </c>
      <c r="B9" s="72"/>
      <c r="C9" s="72"/>
    </row>
    <row r="10" spans="1:6" ht="15" customHeight="1" x14ac:dyDescent="0.25">
      <c r="A10" s="15" t="s">
        <v>66</v>
      </c>
      <c r="B10" s="3"/>
      <c r="C10" s="72"/>
    </row>
    <row r="11" spans="1:6" ht="15" customHeight="1" x14ac:dyDescent="0.25">
      <c r="A11" s="15" t="s">
        <v>65</v>
      </c>
      <c r="B11" s="3"/>
      <c r="C11" s="72"/>
    </row>
    <row r="12" spans="1:6" s="70" customFormat="1" ht="15" customHeight="1" x14ac:dyDescent="0.25">
      <c r="A12" s="2" t="s">
        <v>64</v>
      </c>
      <c r="B12" s="6">
        <f>SUM(B13:B14)</f>
        <v>-457080</v>
      </c>
      <c r="C12" s="6">
        <f>SUM(C13:C14)</f>
        <v>-457080</v>
      </c>
      <c r="E12" s="85"/>
      <c r="F12" s="85"/>
    </row>
    <row r="13" spans="1:6" ht="15" customHeight="1" x14ac:dyDescent="0.25">
      <c r="A13" s="15" t="s">
        <v>63</v>
      </c>
      <c r="B13" s="3">
        <v>-312000</v>
      </c>
      <c r="C13" s="3">
        <v>-312000</v>
      </c>
    </row>
    <row r="14" spans="1:6" ht="15" customHeight="1" x14ac:dyDescent="0.25">
      <c r="A14" s="15" t="s">
        <v>62</v>
      </c>
      <c r="B14" s="3">
        <v>-145080</v>
      </c>
      <c r="C14" s="3">
        <v>-145080</v>
      </c>
    </row>
    <row r="15" spans="1:6" s="70" customFormat="1" ht="15" customHeight="1" x14ac:dyDescent="0.25">
      <c r="A15" s="2" t="s">
        <v>61</v>
      </c>
      <c r="B15" s="6">
        <v>-80309</v>
      </c>
      <c r="C15" s="6">
        <v>-100387</v>
      </c>
      <c r="E15" s="85"/>
      <c r="F15" s="85"/>
    </row>
    <row r="16" spans="1:6" s="70" customFormat="1" ht="15" customHeight="1" x14ac:dyDescent="0.25">
      <c r="A16" s="2" t="s">
        <v>60</v>
      </c>
      <c r="B16" s="6">
        <v>-406233</v>
      </c>
      <c r="C16" s="6">
        <v>-523340</v>
      </c>
      <c r="E16" s="85"/>
      <c r="F16" s="85"/>
    </row>
    <row r="17" spans="1:6" s="70" customFormat="1" ht="15" customHeight="1" x14ac:dyDescent="0.25">
      <c r="A17" s="9" t="s">
        <v>59</v>
      </c>
      <c r="B17" s="6">
        <f>SUM(B6:B12,B15:B16)</f>
        <v>6656413</v>
      </c>
      <c r="C17" s="6">
        <f>SUM(C6:C12,C15:C16)</f>
        <v>10598250</v>
      </c>
      <c r="E17" s="85"/>
      <c r="F17" s="85"/>
    </row>
    <row r="18" spans="1:6" ht="15" customHeight="1" x14ac:dyDescent="0.25">
      <c r="A18" s="9"/>
      <c r="B18" s="3"/>
      <c r="C18" s="3"/>
    </row>
    <row r="19" spans="1:6" ht="15" customHeight="1" x14ac:dyDescent="0.25">
      <c r="A19" s="5" t="s">
        <v>58</v>
      </c>
      <c r="B19" s="6"/>
      <c r="C19" s="72"/>
    </row>
    <row r="20" spans="1:6" ht="15" customHeight="1" x14ac:dyDescent="0.25">
      <c r="A20" s="8" t="s">
        <v>57</v>
      </c>
      <c r="B20" s="6"/>
      <c r="C20" s="72"/>
    </row>
    <row r="21" spans="1:6" ht="15" customHeight="1" x14ac:dyDescent="0.25">
      <c r="A21" s="15" t="s">
        <v>56</v>
      </c>
      <c r="B21" s="3"/>
      <c r="C21" s="72"/>
    </row>
    <row r="22" spans="1:6" ht="15" customHeight="1" x14ac:dyDescent="0.25">
      <c r="A22" s="15" t="s">
        <v>55</v>
      </c>
      <c r="B22" s="3"/>
      <c r="C22" s="72"/>
    </row>
    <row r="23" spans="1:6" s="70" customFormat="1" ht="15" customHeight="1" x14ac:dyDescent="0.25">
      <c r="A23" s="9" t="s">
        <v>7</v>
      </c>
      <c r="B23" s="6"/>
      <c r="C23" s="6"/>
      <c r="E23" s="85"/>
      <c r="F23" s="85"/>
    </row>
    <row r="24" spans="1:6" ht="15" customHeight="1" x14ac:dyDescent="0.25">
      <c r="A24" s="2"/>
      <c r="B24" s="74"/>
      <c r="C24" s="72"/>
    </row>
    <row r="25" spans="1:6" s="70" customFormat="1" ht="15" customHeight="1" x14ac:dyDescent="0.25">
      <c r="A25" s="2" t="s">
        <v>54</v>
      </c>
      <c r="B25" s="6">
        <f>B17</f>
        <v>6656413</v>
      </c>
      <c r="C25" s="6">
        <f>C17</f>
        <v>10598250</v>
      </c>
      <c r="E25" s="85"/>
      <c r="F25" s="85"/>
    </row>
    <row r="26" spans="1:6" ht="15" customHeight="1" x14ac:dyDescent="0.25">
      <c r="A26" s="15" t="s">
        <v>53</v>
      </c>
      <c r="B26" s="3">
        <f>ROUND(-B25*0.05,0)</f>
        <v>-332821</v>
      </c>
      <c r="C26" s="3">
        <v>-529913</v>
      </c>
    </row>
    <row r="27" spans="1:6" s="70" customFormat="1" ht="15" customHeight="1" x14ac:dyDescent="0.25">
      <c r="A27" s="2" t="s">
        <v>52</v>
      </c>
      <c r="B27" s="6">
        <f>B25+B26</f>
        <v>6323592</v>
      </c>
      <c r="C27" s="6">
        <f>C25+C26</f>
        <v>10068337</v>
      </c>
      <c r="E27" s="85"/>
      <c r="F27" s="85"/>
    </row>
  </sheetData>
  <mergeCells count="1">
    <mergeCell ref="A2:A3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zoomScale="115" zoomScaleNormal="115" workbookViewId="0">
      <pane xSplit="1" ySplit="3" topLeftCell="B52" activePane="bottomRight" state="frozen"/>
      <selection activeCell="G50" sqref="G50"/>
      <selection pane="topRight" activeCell="G50" sqref="G50"/>
      <selection pane="bottomLeft" activeCell="G50" sqref="G50"/>
      <selection pane="bottomRight" activeCell="B50" sqref="B50"/>
    </sheetView>
  </sheetViews>
  <sheetFormatPr defaultRowHeight="17.100000000000001" customHeight="1" x14ac:dyDescent="0.25"/>
  <cols>
    <col min="1" max="1" width="55.140625" style="73" bestFit="1" customWidth="1"/>
    <col min="2" max="3" width="15.7109375" style="73" customWidth="1"/>
    <col min="4" max="16384" width="9.140625" style="73"/>
  </cols>
  <sheetData>
    <row r="1" spans="1:3" ht="17.100000000000001" customHeight="1" x14ac:dyDescent="0.25">
      <c r="A1" s="75"/>
    </row>
    <row r="2" spans="1:3" s="9" customFormat="1" ht="17.100000000000001" customHeight="1" x14ac:dyDescent="0.25">
      <c r="A2" s="107" t="s">
        <v>16</v>
      </c>
      <c r="B2" s="4" t="s">
        <v>0</v>
      </c>
      <c r="C2" s="4" t="s">
        <v>0</v>
      </c>
    </row>
    <row r="3" spans="1:3" s="9" customFormat="1" ht="17.100000000000001" customHeight="1" x14ac:dyDescent="0.25">
      <c r="A3" s="107"/>
      <c r="B3" s="4" t="s">
        <v>1</v>
      </c>
      <c r="C3" s="4" t="s">
        <v>2</v>
      </c>
    </row>
    <row r="4" spans="1:3" s="84" customFormat="1" ht="17.100000000000001" customHeight="1" x14ac:dyDescent="0.25">
      <c r="A4" s="82" t="s">
        <v>9</v>
      </c>
      <c r="B4" s="83"/>
      <c r="C4" s="83"/>
    </row>
    <row r="5" spans="1:3" ht="17.100000000000001" customHeight="1" x14ac:dyDescent="0.25">
      <c r="A5" s="1" t="s">
        <v>14</v>
      </c>
      <c r="B5" s="16"/>
      <c r="C5" s="16"/>
    </row>
    <row r="6" spans="1:3" ht="17.100000000000001" customHeight="1" x14ac:dyDescent="0.25">
      <c r="A6" s="1"/>
      <c r="B6" s="16"/>
      <c r="C6" s="16"/>
    </row>
    <row r="7" spans="1:3" s="75" customFormat="1" ht="17.100000000000001" customHeight="1" x14ac:dyDescent="0.25">
      <c r="A7" s="5" t="s">
        <v>17</v>
      </c>
      <c r="B7" s="17">
        <v>8108363</v>
      </c>
      <c r="C7" s="17">
        <v>7925355</v>
      </c>
    </row>
    <row r="8" spans="1:3" ht="17.100000000000001" customHeight="1" x14ac:dyDescent="0.25">
      <c r="A8" s="7"/>
      <c r="B8" s="16"/>
      <c r="C8" s="16"/>
    </row>
    <row r="9" spans="1:3" ht="17.100000000000001" customHeight="1" x14ac:dyDescent="0.25">
      <c r="A9" s="5" t="s">
        <v>18</v>
      </c>
      <c r="B9" s="16"/>
      <c r="C9" s="16"/>
    </row>
    <row r="10" spans="1:3" ht="17.100000000000001" customHeight="1" x14ac:dyDescent="0.25">
      <c r="A10" s="8" t="s">
        <v>33</v>
      </c>
      <c r="B10" s="16"/>
      <c r="C10" s="16"/>
    </row>
    <row r="11" spans="1:3" ht="17.100000000000001" customHeight="1" x14ac:dyDescent="0.25">
      <c r="A11" s="8" t="s">
        <v>19</v>
      </c>
      <c r="B11" s="16"/>
      <c r="C11" s="16"/>
    </row>
    <row r="12" spans="1:3" ht="17.100000000000001" customHeight="1" x14ac:dyDescent="0.25">
      <c r="A12" s="8" t="s">
        <v>20</v>
      </c>
      <c r="B12" s="16"/>
      <c r="C12" s="16"/>
    </row>
    <row r="13" spans="1:3" ht="17.100000000000001" customHeight="1" x14ac:dyDescent="0.25">
      <c r="A13" s="7" t="s">
        <v>51</v>
      </c>
      <c r="B13" s="16">
        <v>0</v>
      </c>
      <c r="C13" s="16">
        <v>0</v>
      </c>
    </row>
    <row r="14" spans="1:3" s="75" customFormat="1" ht="17.100000000000001" customHeight="1" x14ac:dyDescent="0.25">
      <c r="A14" s="9" t="s">
        <v>7</v>
      </c>
      <c r="B14" s="17">
        <f>SUM(B10:B13)</f>
        <v>0</v>
      </c>
      <c r="C14" s="17">
        <v>0</v>
      </c>
    </row>
    <row r="15" spans="1:3" ht="17.100000000000001" customHeight="1" x14ac:dyDescent="0.25">
      <c r="A15" s="7"/>
      <c r="B15" s="16"/>
      <c r="C15" s="16"/>
    </row>
    <row r="16" spans="1:3" ht="17.100000000000001" customHeight="1" x14ac:dyDescent="0.25">
      <c r="A16" s="5" t="s">
        <v>21</v>
      </c>
      <c r="B16" s="16"/>
      <c r="C16" s="16"/>
    </row>
    <row r="17" spans="1:3" ht="17.100000000000001" customHeight="1" x14ac:dyDescent="0.25">
      <c r="A17" s="8" t="s">
        <v>22</v>
      </c>
      <c r="B17" s="16"/>
      <c r="C17" s="16"/>
    </row>
    <row r="18" spans="1:3" ht="17.100000000000001" customHeight="1" x14ac:dyDescent="0.25">
      <c r="A18" s="8" t="s">
        <v>23</v>
      </c>
      <c r="B18" s="16"/>
      <c r="C18" s="16"/>
    </row>
    <row r="19" spans="1:3" ht="17.100000000000001" customHeight="1" x14ac:dyDescent="0.25">
      <c r="A19" s="8" t="s">
        <v>3</v>
      </c>
      <c r="B19" s="16"/>
      <c r="C19" s="16"/>
    </row>
    <row r="20" spans="1:3" ht="17.100000000000001" customHeight="1" x14ac:dyDescent="0.25">
      <c r="A20" s="8" t="s">
        <v>25</v>
      </c>
      <c r="B20" s="16"/>
      <c r="C20" s="16"/>
    </row>
    <row r="21" spans="1:3" ht="17.100000000000001" customHeight="1" x14ac:dyDescent="0.25">
      <c r="A21" s="8" t="s">
        <v>24</v>
      </c>
      <c r="B21" s="16"/>
      <c r="C21" s="16"/>
    </row>
    <row r="22" spans="1:3" s="75" customFormat="1" ht="17.100000000000001" customHeight="1" x14ac:dyDescent="0.25">
      <c r="A22" s="9" t="s">
        <v>7</v>
      </c>
      <c r="B22" s="17"/>
      <c r="C22" s="17"/>
    </row>
    <row r="23" spans="1:3" ht="17.100000000000001" customHeight="1" x14ac:dyDescent="0.25">
      <c r="A23" s="9"/>
      <c r="B23" s="16"/>
      <c r="C23" s="16"/>
    </row>
    <row r="24" spans="1:3" s="75" customFormat="1" ht="17.100000000000001" customHeight="1" x14ac:dyDescent="0.25">
      <c r="A24" s="9" t="s">
        <v>32</v>
      </c>
      <c r="B24" s="17">
        <f>B7+B14+B22</f>
        <v>8108363</v>
      </c>
      <c r="C24" s="17">
        <f>C7+C14+C22</f>
        <v>7925355</v>
      </c>
    </row>
    <row r="25" spans="1:3" ht="17.100000000000001" customHeight="1" x14ac:dyDescent="0.25">
      <c r="A25" s="10"/>
      <c r="B25" s="16"/>
      <c r="C25" s="16"/>
    </row>
    <row r="26" spans="1:3" ht="17.100000000000001" customHeight="1" x14ac:dyDescent="0.25">
      <c r="A26" s="1" t="s">
        <v>29</v>
      </c>
      <c r="B26" s="16"/>
      <c r="C26" s="16"/>
    </row>
    <row r="27" spans="1:3" ht="17.100000000000001" customHeight="1" x14ac:dyDescent="0.25">
      <c r="A27" s="5" t="s">
        <v>30</v>
      </c>
      <c r="B27" s="16"/>
      <c r="C27" s="16"/>
    </row>
    <row r="28" spans="1:3" ht="17.100000000000001" customHeight="1" x14ac:dyDescent="0.25">
      <c r="A28" s="8" t="s">
        <v>31</v>
      </c>
      <c r="B28" s="16"/>
      <c r="C28" s="16"/>
    </row>
    <row r="29" spans="1:3" ht="17.100000000000001" customHeight="1" x14ac:dyDescent="0.25">
      <c r="A29" s="8" t="s">
        <v>43</v>
      </c>
      <c r="B29" s="16"/>
      <c r="C29" s="16"/>
    </row>
    <row r="30" spans="1:3" s="75" customFormat="1" ht="17.100000000000001" customHeight="1" x14ac:dyDescent="0.25">
      <c r="A30" s="9" t="s">
        <v>7</v>
      </c>
      <c r="B30" s="17"/>
      <c r="C30" s="17"/>
    </row>
    <row r="31" spans="1:3" ht="17.100000000000001" customHeight="1" x14ac:dyDescent="0.25">
      <c r="A31" s="10"/>
      <c r="B31" s="16"/>
      <c r="C31" s="16"/>
    </row>
    <row r="32" spans="1:3" ht="17.100000000000001" customHeight="1" x14ac:dyDescent="0.25">
      <c r="A32" s="5" t="s">
        <v>4</v>
      </c>
      <c r="B32" s="16"/>
      <c r="C32" s="16"/>
    </row>
    <row r="33" spans="1:3" ht="17.100000000000001" customHeight="1" x14ac:dyDescent="0.25">
      <c r="A33" s="8" t="s">
        <v>26</v>
      </c>
      <c r="B33" s="16"/>
      <c r="C33" s="16"/>
    </row>
    <row r="34" spans="1:3" ht="17.100000000000001" customHeight="1" x14ac:dyDescent="0.25">
      <c r="A34" s="8" t="s">
        <v>5</v>
      </c>
      <c r="B34" s="16"/>
      <c r="C34" s="16"/>
    </row>
    <row r="35" spans="1:3" ht="17.100000000000001" customHeight="1" x14ac:dyDescent="0.25">
      <c r="A35" s="8" t="s">
        <v>27</v>
      </c>
      <c r="B35" s="16">
        <v>321238</v>
      </c>
      <c r="C35" s="16">
        <v>401547</v>
      </c>
    </row>
    <row r="36" spans="1:3" s="75" customFormat="1" ht="17.100000000000001" customHeight="1" x14ac:dyDescent="0.25">
      <c r="A36" s="9" t="s">
        <v>7</v>
      </c>
      <c r="B36" s="17">
        <f>SUM(B33:B35)</f>
        <v>321238</v>
      </c>
      <c r="C36" s="17">
        <f>SUM(C33:C35)</f>
        <v>401547</v>
      </c>
    </row>
    <row r="37" spans="1:3" ht="17.100000000000001" customHeight="1" x14ac:dyDescent="0.25">
      <c r="A37" s="9"/>
      <c r="B37" s="16"/>
      <c r="C37" s="16"/>
    </row>
    <row r="38" spans="1:3" ht="17.100000000000001" customHeight="1" x14ac:dyDescent="0.25">
      <c r="A38" s="5" t="s">
        <v>28</v>
      </c>
      <c r="B38" s="16"/>
      <c r="C38" s="16"/>
    </row>
    <row r="39" spans="1:3" ht="17.100000000000001" customHeight="1" x14ac:dyDescent="0.25">
      <c r="A39" s="11" t="s">
        <v>50</v>
      </c>
      <c r="B39" s="16"/>
      <c r="C39" s="16"/>
    </row>
    <row r="40" spans="1:3" ht="17.100000000000001" customHeight="1" x14ac:dyDescent="0.25">
      <c r="A40" s="5"/>
      <c r="B40" s="16"/>
      <c r="C40" s="16"/>
    </row>
    <row r="41" spans="1:3" s="75" customFormat="1" ht="17.100000000000001" customHeight="1" x14ac:dyDescent="0.25">
      <c r="A41" s="9" t="s">
        <v>34</v>
      </c>
      <c r="B41" s="17">
        <f>B30+B36+B38+B39</f>
        <v>321238</v>
      </c>
      <c r="C41" s="17">
        <f>C30+C36+C38+C39</f>
        <v>401547</v>
      </c>
    </row>
    <row r="42" spans="1:3" ht="17.100000000000001" customHeight="1" x14ac:dyDescent="0.25">
      <c r="A42" s="12"/>
      <c r="B42" s="16"/>
      <c r="C42" s="16"/>
    </row>
    <row r="43" spans="1:3" s="81" customFormat="1" ht="17.100000000000001" customHeight="1" x14ac:dyDescent="0.25">
      <c r="A43" s="79" t="s">
        <v>8</v>
      </c>
      <c r="B43" s="80">
        <f>B41+B24</f>
        <v>8429601</v>
      </c>
      <c r="C43" s="80">
        <f>C41+C24</f>
        <v>8326902</v>
      </c>
    </row>
    <row r="44" spans="1:3" ht="17.100000000000001" customHeight="1" x14ac:dyDescent="0.25">
      <c r="A44" s="2"/>
      <c r="B44" s="16"/>
      <c r="C44" s="16"/>
    </row>
    <row r="45" spans="1:3" ht="17.100000000000001" customHeight="1" x14ac:dyDescent="0.25">
      <c r="A45" s="82" t="s">
        <v>15</v>
      </c>
      <c r="B45" s="83"/>
      <c r="C45" s="83"/>
    </row>
    <row r="46" spans="1:3" ht="17.100000000000001" customHeight="1" x14ac:dyDescent="0.25">
      <c r="A46" s="5" t="s">
        <v>10</v>
      </c>
      <c r="B46" s="16"/>
      <c r="C46" s="16"/>
    </row>
    <row r="47" spans="1:3" ht="17.100000000000001" customHeight="1" x14ac:dyDescent="0.25">
      <c r="A47" s="8" t="s">
        <v>42</v>
      </c>
      <c r="B47" s="16"/>
      <c r="C47" s="16"/>
    </row>
    <row r="48" spans="1:3" ht="17.100000000000001" customHeight="1" x14ac:dyDescent="0.25">
      <c r="A48" s="8" t="s">
        <v>45</v>
      </c>
      <c r="B48" s="16"/>
      <c r="C48" s="16"/>
    </row>
    <row r="49" spans="1:4" ht="17.100000000000001" customHeight="1" x14ac:dyDescent="0.25">
      <c r="A49" s="8" t="s">
        <v>35</v>
      </c>
      <c r="B49" s="16">
        <v>38090</v>
      </c>
      <c r="C49" s="16">
        <v>38090</v>
      </c>
    </row>
    <row r="50" spans="1:4" ht="17.100000000000001" customHeight="1" x14ac:dyDescent="0.25">
      <c r="A50" s="8" t="s">
        <v>44</v>
      </c>
      <c r="B50" s="16">
        <v>367741</v>
      </c>
      <c r="C50" s="16">
        <v>1548906</v>
      </c>
    </row>
    <row r="51" spans="1:4" ht="17.100000000000001" customHeight="1" x14ac:dyDescent="0.25">
      <c r="A51" s="8" t="s">
        <v>6</v>
      </c>
      <c r="B51" s="16"/>
      <c r="C51" s="16"/>
    </row>
    <row r="52" spans="1:4" ht="17.100000000000001" customHeight="1" x14ac:dyDescent="0.25">
      <c r="A52" s="7" t="s">
        <v>49</v>
      </c>
      <c r="B52" s="16"/>
      <c r="C52" s="16"/>
    </row>
    <row r="53" spans="1:4" s="75" customFormat="1" ht="17.100000000000001" customHeight="1" x14ac:dyDescent="0.25">
      <c r="A53" s="9" t="s">
        <v>7</v>
      </c>
      <c r="B53" s="17">
        <f>SUM(B46:B52)</f>
        <v>405831</v>
      </c>
      <c r="C53" s="17">
        <f>SUM(C46:C52)</f>
        <v>1586996</v>
      </c>
    </row>
    <row r="54" spans="1:4" ht="17.100000000000001" customHeight="1" x14ac:dyDescent="0.25">
      <c r="A54" s="13"/>
      <c r="B54" s="16"/>
      <c r="C54" s="16"/>
    </row>
    <row r="55" spans="1:4" ht="17.100000000000001" customHeight="1" x14ac:dyDescent="0.25">
      <c r="A55" s="5" t="s">
        <v>11</v>
      </c>
      <c r="B55" s="16"/>
      <c r="C55" s="16"/>
    </row>
    <row r="56" spans="1:4" ht="17.100000000000001" customHeight="1" x14ac:dyDescent="0.25">
      <c r="A56" s="8" t="s">
        <v>41</v>
      </c>
      <c r="B56" s="14"/>
      <c r="C56" s="14"/>
      <c r="D56" s="10"/>
    </row>
    <row r="57" spans="1:4" ht="17.100000000000001" customHeight="1" x14ac:dyDescent="0.25">
      <c r="A57" s="11" t="s">
        <v>48</v>
      </c>
      <c r="B57" s="14"/>
      <c r="C57" s="14"/>
      <c r="D57" s="10"/>
    </row>
    <row r="58" spans="1:4" s="75" customFormat="1" ht="17.100000000000001" customHeight="1" x14ac:dyDescent="0.25">
      <c r="A58" s="9" t="s">
        <v>7</v>
      </c>
      <c r="B58" s="17">
        <f>SUM(B56:B57)</f>
        <v>0</v>
      </c>
      <c r="C58" s="17">
        <f>SUM(C56:C57)</f>
        <v>0</v>
      </c>
    </row>
    <row r="59" spans="1:4" ht="17.100000000000001" customHeight="1" x14ac:dyDescent="0.25">
      <c r="A59" s="9"/>
      <c r="B59" s="16"/>
      <c r="C59" s="16"/>
    </row>
    <row r="60" spans="1:4" s="75" customFormat="1" ht="17.100000000000001" customHeight="1" x14ac:dyDescent="0.25">
      <c r="A60" s="9" t="s">
        <v>36</v>
      </c>
      <c r="B60" s="17">
        <f>B58+B53</f>
        <v>405831</v>
      </c>
      <c r="C60" s="17">
        <f>C58+C53</f>
        <v>1586996</v>
      </c>
    </row>
    <row r="61" spans="1:4" ht="17.100000000000001" customHeight="1" x14ac:dyDescent="0.25">
      <c r="A61" s="13"/>
      <c r="B61" s="16"/>
      <c r="C61" s="16"/>
    </row>
    <row r="62" spans="1:4" ht="17.100000000000001" customHeight="1" x14ac:dyDescent="0.25">
      <c r="A62" s="5" t="s">
        <v>37</v>
      </c>
      <c r="B62" s="16"/>
      <c r="C62" s="16"/>
    </row>
    <row r="63" spans="1:4" ht="17.100000000000001" customHeight="1" x14ac:dyDescent="0.25">
      <c r="A63" s="15" t="s">
        <v>46</v>
      </c>
      <c r="B63" s="16">
        <f>C68</f>
        <v>6739906</v>
      </c>
      <c r="C63" s="16">
        <v>9074602</v>
      </c>
    </row>
    <row r="64" spans="1:4" ht="17.100000000000001" customHeight="1" x14ac:dyDescent="0.25">
      <c r="A64" s="15" t="s">
        <v>12</v>
      </c>
      <c r="B64" s="16"/>
      <c r="C64" s="16"/>
    </row>
    <row r="65" spans="1:3" ht="17.100000000000001" customHeight="1" x14ac:dyDescent="0.25">
      <c r="A65" s="15" t="s">
        <v>40</v>
      </c>
      <c r="B65" s="16">
        <v>6323592</v>
      </c>
      <c r="C65" s="16">
        <v>10068337</v>
      </c>
    </row>
    <row r="66" spans="1:3" ht="17.100000000000001" customHeight="1" x14ac:dyDescent="0.25">
      <c r="A66" s="15" t="s">
        <v>13</v>
      </c>
      <c r="B66" s="16"/>
      <c r="C66" s="16"/>
    </row>
    <row r="67" spans="1:3" ht="17.100000000000001" customHeight="1" x14ac:dyDescent="0.25">
      <c r="A67" s="15" t="s">
        <v>47</v>
      </c>
      <c r="B67" s="16">
        <v>-5039728</v>
      </c>
      <c r="C67" s="16">
        <v>-12403033</v>
      </c>
    </row>
    <row r="68" spans="1:3" s="75" customFormat="1" ht="17.100000000000001" customHeight="1" x14ac:dyDescent="0.25">
      <c r="A68" s="9" t="s">
        <v>38</v>
      </c>
      <c r="B68" s="17">
        <f>SUM(B63:B67)</f>
        <v>8023770</v>
      </c>
      <c r="C68" s="17">
        <f>SUM(C63:C67)</f>
        <v>6739906</v>
      </c>
    </row>
    <row r="69" spans="1:3" ht="17.100000000000001" customHeight="1" x14ac:dyDescent="0.25">
      <c r="B69" s="76"/>
      <c r="C69" s="76"/>
    </row>
    <row r="70" spans="1:3" s="75" customFormat="1" ht="17.100000000000001" customHeight="1" x14ac:dyDescent="0.25">
      <c r="A70" s="79" t="s">
        <v>39</v>
      </c>
      <c r="B70" s="80">
        <f>B68+B60</f>
        <v>8429601</v>
      </c>
      <c r="C70" s="80">
        <f>C68+C60</f>
        <v>8326902</v>
      </c>
    </row>
    <row r="71" spans="1:3" ht="17.100000000000001" customHeight="1" x14ac:dyDescent="0.25">
      <c r="B71" s="76"/>
      <c r="C71" s="76"/>
    </row>
    <row r="72" spans="1:3" ht="17.100000000000001" customHeight="1" x14ac:dyDescent="0.25">
      <c r="B72" s="76">
        <f>B43-B70</f>
        <v>0</v>
      </c>
      <c r="C72" s="76">
        <f>C43-C70</f>
        <v>0</v>
      </c>
    </row>
    <row r="73" spans="1:3" ht="17.100000000000001" customHeight="1" x14ac:dyDescent="0.25">
      <c r="B73" s="77"/>
      <c r="C73" s="77"/>
    </row>
    <row r="74" spans="1:3" ht="17.100000000000001" customHeight="1" x14ac:dyDescent="0.25">
      <c r="A74" s="78"/>
    </row>
    <row r="76" spans="1:3" ht="17.100000000000001" customHeight="1" x14ac:dyDescent="0.25">
      <c r="A76" s="78"/>
    </row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0BB5D-78EE-44B1-A03F-9F75C7048A86}">
  <dimension ref="A3:K46"/>
  <sheetViews>
    <sheetView topLeftCell="A10" zoomScale="130" zoomScaleNormal="130" workbookViewId="0">
      <selection activeCell="F31" sqref="F31"/>
    </sheetView>
  </sheetViews>
  <sheetFormatPr defaultRowHeight="15" x14ac:dyDescent="0.25"/>
  <cols>
    <col min="1" max="10" width="8.42578125" style="18" customWidth="1"/>
    <col min="11" max="16384" width="9.140625" style="18"/>
  </cols>
  <sheetData>
    <row r="3" spans="1:10" x14ac:dyDescent="0.25">
      <c r="A3" s="27"/>
      <c r="B3" s="26"/>
      <c r="C3" s="26"/>
      <c r="D3" s="26"/>
      <c r="E3" s="26"/>
      <c r="F3" s="26"/>
      <c r="G3" s="26"/>
      <c r="H3" s="26"/>
      <c r="I3" s="26"/>
      <c r="J3" s="25"/>
    </row>
    <row r="4" spans="1:10" x14ac:dyDescent="0.25">
      <c r="A4" s="23"/>
      <c r="J4" s="22"/>
    </row>
    <row r="5" spans="1:10" x14ac:dyDescent="0.25">
      <c r="A5" s="23"/>
      <c r="B5" s="93" t="s">
        <v>100</v>
      </c>
      <c r="C5" s="93"/>
      <c r="D5" s="93"/>
      <c r="E5" s="91" t="s">
        <v>99</v>
      </c>
      <c r="F5" s="91"/>
      <c r="G5" s="91"/>
      <c r="H5" s="91"/>
      <c r="I5" s="91"/>
      <c r="J5" s="22"/>
    </row>
    <row r="6" spans="1:10" x14ac:dyDescent="0.25">
      <c r="A6" s="23"/>
      <c r="E6" s="92"/>
      <c r="F6" s="92"/>
      <c r="G6" s="92"/>
      <c r="H6" s="92"/>
      <c r="I6" s="92"/>
      <c r="J6" s="22"/>
    </row>
    <row r="7" spans="1:10" x14ac:dyDescent="0.25">
      <c r="A7" s="23"/>
      <c r="B7" s="93" t="s">
        <v>98</v>
      </c>
      <c r="C7" s="93"/>
      <c r="D7" s="93"/>
      <c r="E7" s="91" t="s">
        <v>97</v>
      </c>
      <c r="F7" s="91"/>
      <c r="G7" s="91"/>
      <c r="H7" s="91"/>
      <c r="I7" s="91"/>
      <c r="J7" s="22"/>
    </row>
    <row r="8" spans="1:10" x14ac:dyDescent="0.25">
      <c r="A8" s="23"/>
      <c r="B8" s="93" t="s">
        <v>96</v>
      </c>
      <c r="C8" s="93"/>
      <c r="D8" s="93"/>
      <c r="E8" s="91" t="s">
        <v>95</v>
      </c>
      <c r="F8" s="91"/>
      <c r="G8" s="91"/>
      <c r="H8" s="91"/>
      <c r="I8" s="91"/>
      <c r="J8" s="22"/>
    </row>
    <row r="9" spans="1:10" x14ac:dyDescent="0.25">
      <c r="A9" s="23"/>
      <c r="E9" s="88"/>
      <c r="F9" s="88"/>
      <c r="G9" s="88"/>
      <c r="H9" s="88"/>
      <c r="I9" s="88"/>
      <c r="J9" s="22"/>
    </row>
    <row r="10" spans="1:10" x14ac:dyDescent="0.25">
      <c r="A10" s="23"/>
      <c r="J10" s="22"/>
    </row>
    <row r="11" spans="1:10" x14ac:dyDescent="0.25">
      <c r="A11" s="23"/>
      <c r="B11" s="93" t="s">
        <v>94</v>
      </c>
      <c r="C11" s="93"/>
      <c r="D11" s="93"/>
      <c r="E11" s="89" t="s">
        <v>93</v>
      </c>
      <c r="F11" s="90"/>
      <c r="G11" s="90"/>
      <c r="J11" s="22"/>
    </row>
    <row r="12" spans="1:10" x14ac:dyDescent="0.25">
      <c r="A12" s="23"/>
      <c r="B12" s="93" t="s">
        <v>92</v>
      </c>
      <c r="C12" s="93"/>
      <c r="D12" s="93"/>
      <c r="E12" s="90" t="s">
        <v>91</v>
      </c>
      <c r="F12" s="90"/>
      <c r="G12" s="90"/>
      <c r="J12" s="22"/>
    </row>
    <row r="13" spans="1:10" x14ac:dyDescent="0.25">
      <c r="A13" s="23"/>
      <c r="J13" s="22"/>
    </row>
    <row r="14" spans="1:10" x14ac:dyDescent="0.25">
      <c r="A14" s="23"/>
      <c r="J14" s="22"/>
    </row>
    <row r="15" spans="1:10" x14ac:dyDescent="0.25">
      <c r="A15" s="23"/>
      <c r="B15" s="93" t="s">
        <v>90</v>
      </c>
      <c r="C15" s="93"/>
      <c r="D15" s="93"/>
      <c r="E15" s="94" t="s">
        <v>89</v>
      </c>
      <c r="F15" s="94"/>
      <c r="G15" s="94"/>
      <c r="H15" s="94"/>
      <c r="I15" s="94"/>
      <c r="J15" s="22"/>
    </row>
    <row r="16" spans="1:10" x14ac:dyDescent="0.25">
      <c r="A16" s="23"/>
      <c r="B16" s="93"/>
      <c r="C16" s="93"/>
      <c r="D16" s="93"/>
      <c r="J16" s="22"/>
    </row>
    <row r="17" spans="1:10" x14ac:dyDescent="0.25">
      <c r="A17" s="23"/>
      <c r="J17" s="22"/>
    </row>
    <row r="18" spans="1:10" x14ac:dyDescent="0.25">
      <c r="A18" s="23"/>
      <c r="J18" s="22"/>
    </row>
    <row r="19" spans="1:10" x14ac:dyDescent="0.25">
      <c r="A19" s="23"/>
      <c r="J19" s="22"/>
    </row>
    <row r="20" spans="1:10" ht="21" x14ac:dyDescent="0.25">
      <c r="A20" s="95" t="s">
        <v>88</v>
      </c>
      <c r="B20" s="96"/>
      <c r="C20" s="96"/>
      <c r="D20" s="96"/>
      <c r="E20" s="96"/>
      <c r="F20" s="96"/>
      <c r="G20" s="96"/>
      <c r="H20" s="96"/>
      <c r="I20" s="96"/>
      <c r="J20" s="97"/>
    </row>
    <row r="21" spans="1:10" x14ac:dyDescent="0.25">
      <c r="A21" s="23"/>
      <c r="J21" s="22"/>
    </row>
    <row r="22" spans="1:10" ht="21" x14ac:dyDescent="0.25">
      <c r="A22" s="95" t="s">
        <v>87</v>
      </c>
      <c r="B22" s="96"/>
      <c r="C22" s="96"/>
      <c r="D22" s="96"/>
      <c r="E22" s="96"/>
      <c r="F22" s="96"/>
      <c r="G22" s="96"/>
      <c r="H22" s="96"/>
      <c r="I22" s="96"/>
      <c r="J22" s="97"/>
    </row>
    <row r="23" spans="1:10" x14ac:dyDescent="0.25">
      <c r="A23" s="23"/>
      <c r="J23" s="22"/>
    </row>
    <row r="24" spans="1:10" x14ac:dyDescent="0.25">
      <c r="A24" s="99" t="s">
        <v>86</v>
      </c>
      <c r="B24" s="100"/>
      <c r="C24" s="100"/>
      <c r="D24" s="100"/>
      <c r="E24" s="100"/>
      <c r="F24" s="100"/>
      <c r="G24" s="100"/>
      <c r="H24" s="100"/>
      <c r="I24" s="100"/>
      <c r="J24" s="101"/>
    </row>
    <row r="25" spans="1:10" x14ac:dyDescent="0.25">
      <c r="A25" s="23"/>
      <c r="J25" s="22"/>
    </row>
    <row r="26" spans="1:10" x14ac:dyDescent="0.25">
      <c r="A26" s="23"/>
      <c r="J26" s="22"/>
    </row>
    <row r="27" spans="1:10" ht="20.100000000000001" customHeight="1" x14ac:dyDescent="0.25">
      <c r="A27" s="102" t="s">
        <v>85</v>
      </c>
      <c r="B27" s="103"/>
      <c r="C27" s="103"/>
      <c r="D27" s="103"/>
      <c r="E27" s="103"/>
      <c r="F27" s="103"/>
      <c r="G27" s="103"/>
      <c r="H27" s="103"/>
      <c r="I27" s="103"/>
      <c r="J27" s="104"/>
    </row>
    <row r="28" spans="1:10" ht="20.100000000000001" customHeight="1" x14ac:dyDescent="0.25">
      <c r="A28" s="102">
        <v>2020</v>
      </c>
      <c r="B28" s="103"/>
      <c r="C28" s="103"/>
      <c r="D28" s="103"/>
      <c r="E28" s="103"/>
      <c r="F28" s="103"/>
      <c r="G28" s="103"/>
      <c r="H28" s="103"/>
      <c r="I28" s="103"/>
      <c r="J28" s="104"/>
    </row>
    <row r="29" spans="1:10" x14ac:dyDescent="0.25">
      <c r="A29" s="23"/>
      <c r="J29" s="22"/>
    </row>
    <row r="30" spans="1:10" x14ac:dyDescent="0.25">
      <c r="A30" s="23"/>
      <c r="J30" s="22"/>
    </row>
    <row r="31" spans="1:10" x14ac:dyDescent="0.25">
      <c r="A31" s="23"/>
      <c r="J31" s="22"/>
    </row>
    <row r="32" spans="1:10" x14ac:dyDescent="0.25">
      <c r="A32" s="23"/>
      <c r="J32" s="22"/>
    </row>
    <row r="33" spans="1:11" x14ac:dyDescent="0.25">
      <c r="A33" s="23"/>
      <c r="J33" s="22"/>
    </row>
    <row r="34" spans="1:11" x14ac:dyDescent="0.25">
      <c r="A34" s="23"/>
      <c r="B34" s="93" t="s">
        <v>84</v>
      </c>
      <c r="C34" s="93"/>
      <c r="D34" s="93"/>
      <c r="E34" s="93"/>
      <c r="F34" s="93"/>
      <c r="G34" s="93"/>
      <c r="H34" s="98" t="s">
        <v>83</v>
      </c>
      <c r="I34" s="98"/>
      <c r="J34" s="22"/>
    </row>
    <row r="35" spans="1:11" x14ac:dyDescent="0.25">
      <c r="A35" s="23"/>
      <c r="B35" s="93" t="s">
        <v>82</v>
      </c>
      <c r="C35" s="93"/>
      <c r="D35" s="93"/>
      <c r="E35" s="93"/>
      <c r="F35" s="93"/>
      <c r="G35" s="93"/>
      <c r="H35" s="98" t="s">
        <v>81</v>
      </c>
      <c r="I35" s="98"/>
      <c r="J35" s="22"/>
    </row>
    <row r="36" spans="1:11" x14ac:dyDescent="0.25">
      <c r="A36" s="23"/>
      <c r="B36" s="93" t="s">
        <v>80</v>
      </c>
      <c r="C36" s="93"/>
      <c r="D36" s="93"/>
      <c r="E36" s="93"/>
      <c r="F36" s="93"/>
      <c r="G36" s="93"/>
      <c r="H36" s="98" t="s">
        <v>78</v>
      </c>
      <c r="I36" s="98"/>
      <c r="J36" s="22"/>
    </row>
    <row r="37" spans="1:11" x14ac:dyDescent="0.25">
      <c r="A37" s="23"/>
      <c r="B37" s="93" t="s">
        <v>79</v>
      </c>
      <c r="C37" s="93"/>
      <c r="D37" s="93"/>
      <c r="E37" s="93"/>
      <c r="F37" s="93"/>
      <c r="G37" s="93"/>
      <c r="H37" s="98" t="s">
        <v>78</v>
      </c>
      <c r="I37" s="98"/>
      <c r="J37" s="22"/>
    </row>
    <row r="38" spans="1:11" x14ac:dyDescent="0.25">
      <c r="A38" s="23"/>
      <c r="H38" s="106"/>
      <c r="I38" s="106"/>
      <c r="J38" s="22"/>
    </row>
    <row r="39" spans="1:11" x14ac:dyDescent="0.25">
      <c r="A39" s="23"/>
      <c r="B39" s="88"/>
      <c r="C39" s="88"/>
      <c r="D39" s="88"/>
      <c r="E39" s="88"/>
      <c r="F39" s="88"/>
      <c r="G39" s="88"/>
      <c r="J39" s="22"/>
    </row>
    <row r="40" spans="1:11" x14ac:dyDescent="0.25">
      <c r="A40" s="23"/>
      <c r="J40" s="22"/>
    </row>
    <row r="41" spans="1:11" x14ac:dyDescent="0.25">
      <c r="A41" s="23"/>
      <c r="B41" s="93" t="s">
        <v>77</v>
      </c>
      <c r="C41" s="93"/>
      <c r="D41" s="93"/>
      <c r="E41" s="93"/>
      <c r="F41" s="93"/>
      <c r="G41" s="24" t="s">
        <v>76</v>
      </c>
      <c r="H41" s="105" t="s">
        <v>138</v>
      </c>
      <c r="I41" s="105"/>
      <c r="J41" s="22"/>
    </row>
    <row r="42" spans="1:11" x14ac:dyDescent="0.25">
      <c r="A42" s="23"/>
      <c r="G42" s="24" t="s">
        <v>75</v>
      </c>
      <c r="H42" s="105" t="s">
        <v>139</v>
      </c>
      <c r="I42" s="105"/>
      <c r="J42" s="22"/>
    </row>
    <row r="43" spans="1:11" x14ac:dyDescent="0.25">
      <c r="A43" s="23"/>
      <c r="H43" s="106"/>
      <c r="I43" s="106"/>
      <c r="J43" s="22"/>
      <c r="K43" s="18" t="s">
        <v>74</v>
      </c>
    </row>
    <row r="44" spans="1:11" x14ac:dyDescent="0.25">
      <c r="A44" s="23"/>
      <c r="B44" s="93" t="s">
        <v>73</v>
      </c>
      <c r="C44" s="93"/>
      <c r="D44" s="93"/>
      <c r="E44" s="93"/>
      <c r="F44" s="93"/>
      <c r="H44" s="105" t="s">
        <v>140</v>
      </c>
      <c r="I44" s="105"/>
      <c r="J44" s="22"/>
    </row>
    <row r="45" spans="1:11" x14ac:dyDescent="0.25">
      <c r="A45" s="23"/>
      <c r="H45" s="93"/>
      <c r="I45" s="93"/>
      <c r="J45" s="22"/>
    </row>
    <row r="46" spans="1:11" x14ac:dyDescent="0.25">
      <c r="A46" s="21"/>
      <c r="B46" s="20"/>
      <c r="C46" s="20"/>
      <c r="D46" s="20"/>
      <c r="E46" s="20"/>
      <c r="F46" s="20"/>
      <c r="G46" s="20"/>
      <c r="H46" s="20"/>
      <c r="I46" s="20"/>
      <c r="J46" s="19"/>
    </row>
  </sheetData>
  <mergeCells count="37">
    <mergeCell ref="H45:I45"/>
    <mergeCell ref="H38:I38"/>
    <mergeCell ref="B41:F41"/>
    <mergeCell ref="H41:I41"/>
    <mergeCell ref="H42:I42"/>
    <mergeCell ref="B39:G39"/>
    <mergeCell ref="H43:I43"/>
    <mergeCell ref="H37:I37"/>
    <mergeCell ref="H34:I34"/>
    <mergeCell ref="H35:I35"/>
    <mergeCell ref="B37:G37"/>
    <mergeCell ref="B44:F44"/>
    <mergeCell ref="H44:I44"/>
    <mergeCell ref="B16:D16"/>
    <mergeCell ref="E15:I15"/>
    <mergeCell ref="A22:J22"/>
    <mergeCell ref="H36:I36"/>
    <mergeCell ref="A20:J20"/>
    <mergeCell ref="B34:G34"/>
    <mergeCell ref="B35:G35"/>
    <mergeCell ref="B36:G36"/>
    <mergeCell ref="A24:J24"/>
    <mergeCell ref="A27:J27"/>
    <mergeCell ref="B15:D15"/>
    <mergeCell ref="A28:J28"/>
    <mergeCell ref="B5:D5"/>
    <mergeCell ref="B7:D7"/>
    <mergeCell ref="B8:D8"/>
    <mergeCell ref="B11:D11"/>
    <mergeCell ref="B12:D12"/>
    <mergeCell ref="E9:I9"/>
    <mergeCell ref="E11:G11"/>
    <mergeCell ref="E12:G12"/>
    <mergeCell ref="E5:I5"/>
    <mergeCell ref="E6:I6"/>
    <mergeCell ref="E7:I7"/>
    <mergeCell ref="E8:I8"/>
  </mergeCells>
  <printOptions horizontalCentered="1" verticalCentered="1"/>
  <pageMargins left="0.90500000000000003" right="0.5" top="0.5" bottom="0.5" header="0" footer="0"/>
  <pageSetup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CF097-FC57-4B76-ADF1-2CA9C13BEA1C}">
  <dimension ref="A1:M47"/>
  <sheetViews>
    <sheetView topLeftCell="A16" zoomScale="130" zoomScaleNormal="130" workbookViewId="0">
      <selection activeCell="D23" sqref="D23"/>
    </sheetView>
  </sheetViews>
  <sheetFormatPr defaultRowHeight="12.75" x14ac:dyDescent="0.2"/>
  <cols>
    <col min="1" max="1" width="9.28515625" style="28" customWidth="1"/>
    <col min="2" max="2" width="20.85546875" style="28" bestFit="1" customWidth="1"/>
    <col min="3" max="3" width="4.85546875" style="28" bestFit="1" customWidth="1"/>
    <col min="4" max="4" width="11.5703125" style="28" customWidth="1"/>
    <col min="5" max="5" width="11" style="28" customWidth="1"/>
    <col min="6" max="6" width="12" style="28" customWidth="1"/>
    <col min="7" max="7" width="13.42578125" style="28" customWidth="1"/>
    <col min="8" max="8" width="9.140625" style="28"/>
    <col min="9" max="10" width="10.140625" style="28" bestFit="1" customWidth="1"/>
    <col min="11" max="12" width="9.140625" style="28"/>
    <col min="13" max="13" width="12.28515625" style="28" customWidth="1"/>
    <col min="14" max="16384" width="9.140625" style="28"/>
  </cols>
  <sheetData>
    <row r="1" spans="1:9" s="44" customFormat="1" x14ac:dyDescent="0.2">
      <c r="A1" s="45" t="s">
        <v>124</v>
      </c>
      <c r="B1" s="108" t="s">
        <v>123</v>
      </c>
      <c r="C1" s="108"/>
      <c r="D1" s="108"/>
      <c r="E1" s="108"/>
      <c r="F1" s="108"/>
    </row>
    <row r="2" spans="1:9" s="44" customFormat="1" x14ac:dyDescent="0.2">
      <c r="A2" s="45" t="s">
        <v>122</v>
      </c>
      <c r="B2" s="108" t="s">
        <v>97</v>
      </c>
      <c r="C2" s="108"/>
      <c r="D2" s="108"/>
      <c r="E2" s="108"/>
      <c r="F2" s="108"/>
    </row>
    <row r="3" spans="1:9" s="44" customFormat="1" x14ac:dyDescent="0.2">
      <c r="A3" s="45" t="s">
        <v>121</v>
      </c>
      <c r="B3" s="108" t="s">
        <v>89</v>
      </c>
      <c r="C3" s="108"/>
      <c r="D3" s="108"/>
      <c r="E3" s="108"/>
      <c r="F3" s="108"/>
    </row>
    <row r="4" spans="1:9" x14ac:dyDescent="0.2">
      <c r="B4" s="43"/>
    </row>
    <row r="5" spans="1:9" x14ac:dyDescent="0.2">
      <c r="A5" s="110" t="s">
        <v>146</v>
      </c>
      <c r="B5" s="110"/>
      <c r="C5" s="110"/>
      <c r="D5" s="110"/>
      <c r="E5" s="110"/>
      <c r="F5" s="110"/>
      <c r="G5" s="110"/>
    </row>
    <row r="7" spans="1:9" ht="30" customHeight="1" x14ac:dyDescent="0.2">
      <c r="A7" s="34" t="s">
        <v>116</v>
      </c>
      <c r="B7" s="34" t="s">
        <v>115</v>
      </c>
      <c r="C7" s="34" t="s">
        <v>114</v>
      </c>
      <c r="D7" s="39" t="s">
        <v>144</v>
      </c>
      <c r="E7" s="34" t="s">
        <v>113</v>
      </c>
      <c r="F7" s="34" t="s">
        <v>112</v>
      </c>
      <c r="G7" s="39" t="s">
        <v>145</v>
      </c>
    </row>
    <row r="8" spans="1:9" x14ac:dyDescent="0.2">
      <c r="A8" s="37">
        <v>1</v>
      </c>
      <c r="B8" s="38" t="s">
        <v>111</v>
      </c>
      <c r="C8" s="37"/>
      <c r="D8" s="36">
        <v>0</v>
      </c>
      <c r="E8" s="36">
        <v>0</v>
      </c>
      <c r="F8" s="36">
        <v>0</v>
      </c>
      <c r="G8" s="36">
        <f t="shared" ref="G8:G13" si="0">D8+E8-F8</f>
        <v>0</v>
      </c>
    </row>
    <row r="9" spans="1:9" x14ac:dyDescent="0.2">
      <c r="A9" s="37">
        <v>2</v>
      </c>
      <c r="B9" s="38" t="s">
        <v>110</v>
      </c>
      <c r="C9" s="37"/>
      <c r="D9" s="36">
        <v>0</v>
      </c>
      <c r="E9" s="36">
        <v>0</v>
      </c>
      <c r="F9" s="36">
        <v>0</v>
      </c>
      <c r="G9" s="36">
        <f t="shared" si="0"/>
        <v>0</v>
      </c>
      <c r="H9" s="29"/>
      <c r="I9" s="29"/>
    </row>
    <row r="10" spans="1:9" x14ac:dyDescent="0.2">
      <c r="A10" s="37">
        <v>3</v>
      </c>
      <c r="B10" s="38" t="s">
        <v>120</v>
      </c>
      <c r="C10" s="37"/>
      <c r="D10" s="42">
        <v>0</v>
      </c>
      <c r="E10" s="42">
        <v>0</v>
      </c>
      <c r="F10" s="42">
        <v>0</v>
      </c>
      <c r="G10" s="36">
        <f t="shared" si="0"/>
        <v>0</v>
      </c>
      <c r="H10" s="29"/>
      <c r="I10" s="29"/>
    </row>
    <row r="11" spans="1:9" x14ac:dyDescent="0.2">
      <c r="A11" s="37">
        <v>4</v>
      </c>
      <c r="B11" s="38" t="s">
        <v>108</v>
      </c>
      <c r="C11" s="37"/>
      <c r="D11" s="36">
        <v>0</v>
      </c>
      <c r="E11" s="36">
        <v>0</v>
      </c>
      <c r="F11" s="36">
        <v>0</v>
      </c>
      <c r="G11" s="36">
        <f t="shared" si="0"/>
        <v>0</v>
      </c>
      <c r="H11" s="29"/>
      <c r="I11" s="29"/>
    </row>
    <row r="12" spans="1:9" x14ac:dyDescent="0.2">
      <c r="A12" s="37">
        <v>5</v>
      </c>
      <c r="B12" s="38" t="s">
        <v>107</v>
      </c>
      <c r="C12" s="37"/>
      <c r="D12" s="36">
        <v>0</v>
      </c>
      <c r="E12" s="36">
        <v>0</v>
      </c>
      <c r="F12" s="36">
        <v>0</v>
      </c>
      <c r="G12" s="36">
        <f t="shared" si="0"/>
        <v>0</v>
      </c>
      <c r="H12" s="29"/>
      <c r="I12" s="29"/>
    </row>
    <row r="13" spans="1:9" x14ac:dyDescent="0.2">
      <c r="A13" s="37">
        <v>6</v>
      </c>
      <c r="B13" s="38" t="s">
        <v>119</v>
      </c>
      <c r="C13" s="37"/>
      <c r="D13" s="41">
        <v>1608980</v>
      </c>
      <c r="E13" s="41">
        <v>0</v>
      </c>
      <c r="F13" s="36">
        <v>0</v>
      </c>
      <c r="G13" s="36">
        <f t="shared" si="0"/>
        <v>1608980</v>
      </c>
      <c r="H13" s="29"/>
      <c r="I13" s="29"/>
    </row>
    <row r="14" spans="1:9" x14ac:dyDescent="0.2">
      <c r="A14" s="35"/>
      <c r="B14" s="35" t="s">
        <v>105</v>
      </c>
      <c r="C14" s="34"/>
      <c r="D14" s="33">
        <f>SUM(D8:D13)</f>
        <v>1608980</v>
      </c>
      <c r="E14" s="33">
        <f>SUM(E8:E13)</f>
        <v>0</v>
      </c>
      <c r="F14" s="33">
        <f>SUM(F8:F13)</f>
        <v>0</v>
      </c>
      <c r="G14" s="33">
        <f>SUM(G8:G13)</f>
        <v>1608980</v>
      </c>
      <c r="I14" s="29"/>
    </row>
    <row r="17" spans="1:10" x14ac:dyDescent="0.2">
      <c r="A17" s="110" t="s">
        <v>147</v>
      </c>
      <c r="B17" s="110"/>
      <c r="C17" s="110"/>
      <c r="D17" s="110"/>
      <c r="E17" s="110"/>
      <c r="F17" s="110"/>
      <c r="G17" s="110"/>
      <c r="I17" s="29"/>
    </row>
    <row r="19" spans="1:10" ht="30" customHeight="1" x14ac:dyDescent="0.2">
      <c r="A19" s="34" t="s">
        <v>116</v>
      </c>
      <c r="B19" s="34" t="s">
        <v>115</v>
      </c>
      <c r="C19" s="34" t="s">
        <v>114</v>
      </c>
      <c r="D19" s="39" t="s">
        <v>144</v>
      </c>
      <c r="E19" s="34" t="s">
        <v>113</v>
      </c>
      <c r="F19" s="34" t="s">
        <v>112</v>
      </c>
      <c r="G19" s="39" t="s">
        <v>145</v>
      </c>
    </row>
    <row r="20" spans="1:10" x14ac:dyDescent="0.2">
      <c r="A20" s="37">
        <v>1</v>
      </c>
      <c r="B20" s="38" t="s">
        <v>111</v>
      </c>
      <c r="C20" s="37"/>
      <c r="D20" s="36">
        <v>0</v>
      </c>
      <c r="E20" s="36">
        <v>0</v>
      </c>
      <c r="F20" s="36">
        <v>0</v>
      </c>
      <c r="G20" s="36">
        <f t="shared" ref="G20:G25" si="1">D20+E20-F20</f>
        <v>0</v>
      </c>
    </row>
    <row r="21" spans="1:10" x14ac:dyDescent="0.2">
      <c r="A21" s="37">
        <v>2</v>
      </c>
      <c r="B21" s="38" t="s">
        <v>110</v>
      </c>
      <c r="C21" s="37"/>
      <c r="D21" s="36">
        <v>0</v>
      </c>
      <c r="E21" s="36">
        <v>0</v>
      </c>
      <c r="F21" s="36">
        <v>0</v>
      </c>
      <c r="G21" s="36">
        <f t="shared" si="1"/>
        <v>0</v>
      </c>
    </row>
    <row r="22" spans="1:10" x14ac:dyDescent="0.2">
      <c r="A22" s="37">
        <v>3</v>
      </c>
      <c r="B22" s="38" t="s">
        <v>118</v>
      </c>
      <c r="C22" s="37"/>
      <c r="D22" s="36">
        <v>0</v>
      </c>
      <c r="E22" s="36">
        <v>0</v>
      </c>
      <c r="F22" s="36">
        <v>0</v>
      </c>
      <c r="G22" s="36">
        <f t="shared" si="1"/>
        <v>0</v>
      </c>
    </row>
    <row r="23" spans="1:10" x14ac:dyDescent="0.2">
      <c r="A23" s="37">
        <v>4</v>
      </c>
      <c r="B23" s="38" t="s">
        <v>108</v>
      </c>
      <c r="C23" s="37"/>
      <c r="D23" s="36">
        <v>0</v>
      </c>
      <c r="E23" s="36">
        <v>0</v>
      </c>
      <c r="F23" s="36">
        <v>0</v>
      </c>
      <c r="G23" s="36">
        <f t="shared" si="1"/>
        <v>0</v>
      </c>
    </row>
    <row r="24" spans="1:10" x14ac:dyDescent="0.2">
      <c r="A24" s="37">
        <v>5</v>
      </c>
      <c r="B24" s="38" t="s">
        <v>107</v>
      </c>
      <c r="C24" s="37"/>
      <c r="D24" s="36">
        <v>0</v>
      </c>
      <c r="E24" s="36">
        <v>0</v>
      </c>
      <c r="F24" s="36">
        <v>0</v>
      </c>
      <c r="G24" s="36">
        <f t="shared" si="1"/>
        <v>0</v>
      </c>
    </row>
    <row r="25" spans="1:10" x14ac:dyDescent="0.2">
      <c r="A25" s="37">
        <v>6</v>
      </c>
      <c r="B25" s="38" t="s">
        <v>117</v>
      </c>
      <c r="C25" s="37"/>
      <c r="D25" s="36">
        <v>1207433</v>
      </c>
      <c r="E25" s="36">
        <f>ROUND((D13-D25)*0.2,0)</f>
        <v>80309</v>
      </c>
      <c r="F25" s="36">
        <v>0</v>
      </c>
      <c r="G25" s="36">
        <f t="shared" si="1"/>
        <v>1287742</v>
      </c>
      <c r="I25" s="40"/>
    </row>
    <row r="26" spans="1:10" x14ac:dyDescent="0.2">
      <c r="A26" s="35"/>
      <c r="B26" s="35" t="s">
        <v>105</v>
      </c>
      <c r="C26" s="34"/>
      <c r="D26" s="33">
        <f>SUM(D20:D25)</f>
        <v>1207433</v>
      </c>
      <c r="E26" s="33">
        <f>SUM(E20:E25)</f>
        <v>80309</v>
      </c>
      <c r="F26" s="33">
        <f>SUM(F20:F25)</f>
        <v>0</v>
      </c>
      <c r="G26" s="33">
        <f>SUM(G20:G25)</f>
        <v>1287742</v>
      </c>
      <c r="H26" s="30"/>
      <c r="I26" s="29"/>
      <c r="J26" s="29"/>
    </row>
    <row r="27" spans="1:10" x14ac:dyDescent="0.2">
      <c r="G27" s="30"/>
    </row>
    <row r="29" spans="1:10" x14ac:dyDescent="0.2">
      <c r="A29" s="110" t="s">
        <v>148</v>
      </c>
      <c r="B29" s="110"/>
      <c r="C29" s="110"/>
      <c r="D29" s="110"/>
      <c r="E29" s="110"/>
      <c r="F29" s="110"/>
      <c r="G29" s="110"/>
    </row>
    <row r="31" spans="1:10" ht="30" customHeight="1" x14ac:dyDescent="0.2">
      <c r="A31" s="34" t="s">
        <v>116</v>
      </c>
      <c r="B31" s="34" t="s">
        <v>115</v>
      </c>
      <c r="C31" s="34" t="s">
        <v>114</v>
      </c>
      <c r="D31" s="39" t="s">
        <v>144</v>
      </c>
      <c r="E31" s="34" t="s">
        <v>113</v>
      </c>
      <c r="F31" s="34" t="s">
        <v>112</v>
      </c>
      <c r="G31" s="39" t="s">
        <v>145</v>
      </c>
    </row>
    <row r="32" spans="1:10" x14ac:dyDescent="0.2">
      <c r="A32" s="37">
        <v>1</v>
      </c>
      <c r="B32" s="38" t="s">
        <v>111</v>
      </c>
      <c r="C32" s="37"/>
      <c r="D32" s="36">
        <f t="shared" ref="D32:D37" si="2">D8-D20</f>
        <v>0</v>
      </c>
      <c r="E32" s="36">
        <f t="shared" ref="E32:E37" si="3">E8</f>
        <v>0</v>
      </c>
      <c r="F32" s="36">
        <f t="shared" ref="F32:F37" si="4">E20</f>
        <v>0</v>
      </c>
      <c r="G32" s="36">
        <f t="shared" ref="G32:G37" si="5">D32+E32-F32</f>
        <v>0</v>
      </c>
    </row>
    <row r="33" spans="1:13" x14ac:dyDescent="0.2">
      <c r="A33" s="37">
        <v>2</v>
      </c>
      <c r="B33" s="38" t="s">
        <v>110</v>
      </c>
      <c r="C33" s="37"/>
      <c r="D33" s="36">
        <f t="shared" si="2"/>
        <v>0</v>
      </c>
      <c r="E33" s="36">
        <f t="shared" si="3"/>
        <v>0</v>
      </c>
      <c r="F33" s="36">
        <f t="shared" si="4"/>
        <v>0</v>
      </c>
      <c r="G33" s="36">
        <f t="shared" si="5"/>
        <v>0</v>
      </c>
    </row>
    <row r="34" spans="1:13" x14ac:dyDescent="0.2">
      <c r="A34" s="37">
        <v>3</v>
      </c>
      <c r="B34" s="38" t="s">
        <v>109</v>
      </c>
      <c r="C34" s="37"/>
      <c r="D34" s="36">
        <f t="shared" si="2"/>
        <v>0</v>
      </c>
      <c r="E34" s="36">
        <f t="shared" si="3"/>
        <v>0</v>
      </c>
      <c r="F34" s="36">
        <f t="shared" si="4"/>
        <v>0</v>
      </c>
      <c r="G34" s="36">
        <f t="shared" si="5"/>
        <v>0</v>
      </c>
    </row>
    <row r="35" spans="1:13" x14ac:dyDescent="0.2">
      <c r="A35" s="37">
        <v>4</v>
      </c>
      <c r="B35" s="38" t="s">
        <v>108</v>
      </c>
      <c r="C35" s="37"/>
      <c r="D35" s="36">
        <f t="shared" si="2"/>
        <v>0</v>
      </c>
      <c r="E35" s="36">
        <f t="shared" si="3"/>
        <v>0</v>
      </c>
      <c r="F35" s="36">
        <f t="shared" si="4"/>
        <v>0</v>
      </c>
      <c r="G35" s="36">
        <f t="shared" si="5"/>
        <v>0</v>
      </c>
    </row>
    <row r="36" spans="1:13" x14ac:dyDescent="0.2">
      <c r="A36" s="37">
        <v>5</v>
      </c>
      <c r="B36" s="38" t="s">
        <v>107</v>
      </c>
      <c r="C36" s="37"/>
      <c r="D36" s="36">
        <f t="shared" si="2"/>
        <v>0</v>
      </c>
      <c r="E36" s="36">
        <f t="shared" si="3"/>
        <v>0</v>
      </c>
      <c r="F36" s="36">
        <f t="shared" si="4"/>
        <v>0</v>
      </c>
      <c r="G36" s="36">
        <f t="shared" si="5"/>
        <v>0</v>
      </c>
    </row>
    <row r="37" spans="1:13" x14ac:dyDescent="0.2">
      <c r="A37" s="37">
        <v>6</v>
      </c>
      <c r="B37" s="38" t="s">
        <v>106</v>
      </c>
      <c r="C37" s="37"/>
      <c r="D37" s="36">
        <f t="shared" si="2"/>
        <v>401547</v>
      </c>
      <c r="E37" s="36">
        <f t="shared" si="3"/>
        <v>0</v>
      </c>
      <c r="F37" s="36">
        <f t="shared" si="4"/>
        <v>80309</v>
      </c>
      <c r="G37" s="36">
        <f t="shared" si="5"/>
        <v>321238</v>
      </c>
    </row>
    <row r="38" spans="1:13" x14ac:dyDescent="0.2">
      <c r="A38" s="35"/>
      <c r="B38" s="35" t="s">
        <v>105</v>
      </c>
      <c r="C38" s="34"/>
      <c r="D38" s="33">
        <f>SUM(D32:D37)</f>
        <v>401547</v>
      </c>
      <c r="E38" s="33">
        <f>SUM(E32:E37)</f>
        <v>0</v>
      </c>
      <c r="F38" s="33">
        <f>SUM(F32:F37)</f>
        <v>80309</v>
      </c>
      <c r="G38" s="33">
        <f>SUM(G32:G37)</f>
        <v>321238</v>
      </c>
      <c r="I38" s="30"/>
      <c r="J38" s="29"/>
      <c r="M38" s="32"/>
    </row>
    <row r="39" spans="1:13" x14ac:dyDescent="0.2">
      <c r="F39" s="29"/>
      <c r="G39" s="31"/>
      <c r="J39" s="29"/>
    </row>
    <row r="40" spans="1:13" x14ac:dyDescent="0.2">
      <c r="D40" s="29"/>
      <c r="G40" s="29"/>
      <c r="I40" s="30"/>
    </row>
    <row r="41" spans="1:13" ht="15" x14ac:dyDescent="0.25">
      <c r="D41" s="29"/>
      <c r="E41" s="109" t="s">
        <v>104</v>
      </c>
      <c r="F41" s="109"/>
      <c r="G41" s="109"/>
      <c r="I41" s="29"/>
    </row>
    <row r="42" spans="1:13" ht="15" x14ac:dyDescent="0.25">
      <c r="E42" s="109" t="s">
        <v>103</v>
      </c>
      <c r="F42" s="109"/>
      <c r="G42" s="109"/>
    </row>
    <row r="44" spans="1:13" x14ac:dyDescent="0.2">
      <c r="I44" s="28" t="s">
        <v>102</v>
      </c>
    </row>
    <row r="47" spans="1:13" x14ac:dyDescent="0.2">
      <c r="F47" s="28" t="s">
        <v>101</v>
      </c>
    </row>
  </sheetData>
  <mergeCells count="8">
    <mergeCell ref="B1:F1"/>
    <mergeCell ref="B2:F2"/>
    <mergeCell ref="B3:F3"/>
    <mergeCell ref="E42:G42"/>
    <mergeCell ref="E41:G41"/>
    <mergeCell ref="A5:G5"/>
    <mergeCell ref="A17:G17"/>
    <mergeCell ref="A29:G29"/>
  </mergeCells>
  <printOptions horizontalCentered="1"/>
  <pageMargins left="0.25" right="0.5" top="0.5" bottom="0.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5F30-A585-4C0E-932A-8EECB090C9D1}">
  <dimension ref="A1:F36"/>
  <sheetViews>
    <sheetView workbookViewId="0">
      <selection activeCell="I21" sqref="I21"/>
    </sheetView>
  </sheetViews>
  <sheetFormatPr defaultRowHeight="12.75" x14ac:dyDescent="0.2"/>
  <cols>
    <col min="1" max="6" width="13.5703125" style="44" customWidth="1"/>
    <col min="7" max="255" width="9.140625" style="44"/>
    <col min="256" max="256" width="4.7109375" style="44" customWidth="1"/>
    <col min="257" max="257" width="11.5703125" style="44" customWidth="1"/>
    <col min="258" max="258" width="26.28515625" style="44" customWidth="1"/>
    <col min="259" max="259" width="12.28515625" style="44" customWidth="1"/>
    <col min="260" max="260" width="11" style="44" customWidth="1"/>
    <col min="261" max="262" width="12.140625" style="44" customWidth="1"/>
    <col min="263" max="511" width="9.140625" style="44"/>
    <col min="512" max="512" width="4.7109375" style="44" customWidth="1"/>
    <col min="513" max="513" width="11.5703125" style="44" customWidth="1"/>
    <col min="514" max="514" width="26.28515625" style="44" customWidth="1"/>
    <col min="515" max="515" width="12.28515625" style="44" customWidth="1"/>
    <col min="516" max="516" width="11" style="44" customWidth="1"/>
    <col min="517" max="518" width="12.140625" style="44" customWidth="1"/>
    <col min="519" max="767" width="9.140625" style="44"/>
    <col min="768" max="768" width="4.7109375" style="44" customWidth="1"/>
    <col min="769" max="769" width="11.5703125" style="44" customWidth="1"/>
    <col min="770" max="770" width="26.28515625" style="44" customWidth="1"/>
    <col min="771" max="771" width="12.28515625" style="44" customWidth="1"/>
    <col min="772" max="772" width="11" style="44" customWidth="1"/>
    <col min="773" max="774" width="12.140625" style="44" customWidth="1"/>
    <col min="775" max="1023" width="9.140625" style="44"/>
    <col min="1024" max="1024" width="4.7109375" style="44" customWidth="1"/>
    <col min="1025" max="1025" width="11.5703125" style="44" customWidth="1"/>
    <col min="1026" max="1026" width="26.28515625" style="44" customWidth="1"/>
    <col min="1027" max="1027" width="12.28515625" style="44" customWidth="1"/>
    <col min="1028" max="1028" width="11" style="44" customWidth="1"/>
    <col min="1029" max="1030" width="12.140625" style="44" customWidth="1"/>
    <col min="1031" max="1279" width="9.140625" style="44"/>
    <col min="1280" max="1280" width="4.7109375" style="44" customWidth="1"/>
    <col min="1281" max="1281" width="11.5703125" style="44" customWidth="1"/>
    <col min="1282" max="1282" width="26.28515625" style="44" customWidth="1"/>
    <col min="1283" max="1283" width="12.28515625" style="44" customWidth="1"/>
    <col min="1284" max="1284" width="11" style="44" customWidth="1"/>
    <col min="1285" max="1286" width="12.140625" style="44" customWidth="1"/>
    <col min="1287" max="1535" width="9.140625" style="44"/>
    <col min="1536" max="1536" width="4.7109375" style="44" customWidth="1"/>
    <col min="1537" max="1537" width="11.5703125" style="44" customWidth="1"/>
    <col min="1538" max="1538" width="26.28515625" style="44" customWidth="1"/>
    <col min="1539" max="1539" width="12.28515625" style="44" customWidth="1"/>
    <col min="1540" max="1540" width="11" style="44" customWidth="1"/>
    <col min="1541" max="1542" width="12.140625" style="44" customWidth="1"/>
    <col min="1543" max="1791" width="9.140625" style="44"/>
    <col min="1792" max="1792" width="4.7109375" style="44" customWidth="1"/>
    <col min="1793" max="1793" width="11.5703125" style="44" customWidth="1"/>
    <col min="1794" max="1794" width="26.28515625" style="44" customWidth="1"/>
    <col min="1795" max="1795" width="12.28515625" style="44" customWidth="1"/>
    <col min="1796" max="1796" width="11" style="44" customWidth="1"/>
    <col min="1797" max="1798" width="12.140625" style="44" customWidth="1"/>
    <col min="1799" max="2047" width="9.140625" style="44"/>
    <col min="2048" max="2048" width="4.7109375" style="44" customWidth="1"/>
    <col min="2049" max="2049" width="11.5703125" style="44" customWidth="1"/>
    <col min="2050" max="2050" width="26.28515625" style="44" customWidth="1"/>
    <col min="2051" max="2051" width="12.28515625" style="44" customWidth="1"/>
    <col min="2052" max="2052" width="11" style="44" customWidth="1"/>
    <col min="2053" max="2054" width="12.140625" style="44" customWidth="1"/>
    <col min="2055" max="2303" width="9.140625" style="44"/>
    <col min="2304" max="2304" width="4.7109375" style="44" customWidth="1"/>
    <col min="2305" max="2305" width="11.5703125" style="44" customWidth="1"/>
    <col min="2306" max="2306" width="26.28515625" style="44" customWidth="1"/>
    <col min="2307" max="2307" width="12.28515625" style="44" customWidth="1"/>
    <col min="2308" max="2308" width="11" style="44" customWidth="1"/>
    <col min="2309" max="2310" width="12.140625" style="44" customWidth="1"/>
    <col min="2311" max="2559" width="9.140625" style="44"/>
    <col min="2560" max="2560" width="4.7109375" style="44" customWidth="1"/>
    <col min="2561" max="2561" width="11.5703125" style="44" customWidth="1"/>
    <col min="2562" max="2562" width="26.28515625" style="44" customWidth="1"/>
    <col min="2563" max="2563" width="12.28515625" style="44" customWidth="1"/>
    <col min="2564" max="2564" width="11" style="44" customWidth="1"/>
    <col min="2565" max="2566" width="12.140625" style="44" customWidth="1"/>
    <col min="2567" max="2815" width="9.140625" style="44"/>
    <col min="2816" max="2816" width="4.7109375" style="44" customWidth="1"/>
    <col min="2817" max="2817" width="11.5703125" style="44" customWidth="1"/>
    <col min="2818" max="2818" width="26.28515625" style="44" customWidth="1"/>
    <col min="2819" max="2819" width="12.28515625" style="44" customWidth="1"/>
    <col min="2820" max="2820" width="11" style="44" customWidth="1"/>
    <col min="2821" max="2822" width="12.140625" style="44" customWidth="1"/>
    <col min="2823" max="3071" width="9.140625" style="44"/>
    <col min="3072" max="3072" width="4.7109375" style="44" customWidth="1"/>
    <col min="3073" max="3073" width="11.5703125" style="44" customWidth="1"/>
    <col min="3074" max="3074" width="26.28515625" style="44" customWidth="1"/>
    <col min="3075" max="3075" width="12.28515625" style="44" customWidth="1"/>
    <col min="3076" max="3076" width="11" style="44" customWidth="1"/>
    <col min="3077" max="3078" width="12.140625" style="44" customWidth="1"/>
    <col min="3079" max="3327" width="9.140625" style="44"/>
    <col min="3328" max="3328" width="4.7109375" style="44" customWidth="1"/>
    <col min="3329" max="3329" width="11.5703125" style="44" customWidth="1"/>
    <col min="3330" max="3330" width="26.28515625" style="44" customWidth="1"/>
    <col min="3331" max="3331" width="12.28515625" style="44" customWidth="1"/>
    <col min="3332" max="3332" width="11" style="44" customWidth="1"/>
    <col min="3333" max="3334" width="12.140625" style="44" customWidth="1"/>
    <col min="3335" max="3583" width="9.140625" style="44"/>
    <col min="3584" max="3584" width="4.7109375" style="44" customWidth="1"/>
    <col min="3585" max="3585" width="11.5703125" style="44" customWidth="1"/>
    <col min="3586" max="3586" width="26.28515625" style="44" customWidth="1"/>
    <col min="3587" max="3587" width="12.28515625" style="44" customWidth="1"/>
    <col min="3588" max="3588" width="11" style="44" customWidth="1"/>
    <col min="3589" max="3590" width="12.140625" style="44" customWidth="1"/>
    <col min="3591" max="3839" width="9.140625" style="44"/>
    <col min="3840" max="3840" width="4.7109375" style="44" customWidth="1"/>
    <col min="3841" max="3841" width="11.5703125" style="44" customWidth="1"/>
    <col min="3842" max="3842" width="26.28515625" style="44" customWidth="1"/>
    <col min="3843" max="3843" width="12.28515625" style="44" customWidth="1"/>
    <col min="3844" max="3844" width="11" style="44" customWidth="1"/>
    <col min="3845" max="3846" width="12.140625" style="44" customWidth="1"/>
    <col min="3847" max="4095" width="9.140625" style="44"/>
    <col min="4096" max="4096" width="4.7109375" style="44" customWidth="1"/>
    <col min="4097" max="4097" width="11.5703125" style="44" customWidth="1"/>
    <col min="4098" max="4098" width="26.28515625" style="44" customWidth="1"/>
    <col min="4099" max="4099" width="12.28515625" style="44" customWidth="1"/>
    <col min="4100" max="4100" width="11" style="44" customWidth="1"/>
    <col min="4101" max="4102" width="12.140625" style="44" customWidth="1"/>
    <col min="4103" max="4351" width="9.140625" style="44"/>
    <col min="4352" max="4352" width="4.7109375" style="44" customWidth="1"/>
    <col min="4353" max="4353" width="11.5703125" style="44" customWidth="1"/>
    <col min="4354" max="4354" width="26.28515625" style="44" customWidth="1"/>
    <col min="4355" max="4355" width="12.28515625" style="44" customWidth="1"/>
    <col min="4356" max="4356" width="11" style="44" customWidth="1"/>
    <col min="4357" max="4358" width="12.140625" style="44" customWidth="1"/>
    <col min="4359" max="4607" width="9.140625" style="44"/>
    <col min="4608" max="4608" width="4.7109375" style="44" customWidth="1"/>
    <col min="4609" max="4609" width="11.5703125" style="44" customWidth="1"/>
    <col min="4610" max="4610" width="26.28515625" style="44" customWidth="1"/>
    <col min="4611" max="4611" width="12.28515625" style="44" customWidth="1"/>
    <col min="4612" max="4612" width="11" style="44" customWidth="1"/>
    <col min="4613" max="4614" width="12.140625" style="44" customWidth="1"/>
    <col min="4615" max="4863" width="9.140625" style="44"/>
    <col min="4864" max="4864" width="4.7109375" style="44" customWidth="1"/>
    <col min="4865" max="4865" width="11.5703125" style="44" customWidth="1"/>
    <col min="4866" max="4866" width="26.28515625" style="44" customWidth="1"/>
    <col min="4867" max="4867" width="12.28515625" style="44" customWidth="1"/>
    <col min="4868" max="4868" width="11" style="44" customWidth="1"/>
    <col min="4869" max="4870" width="12.140625" style="44" customWidth="1"/>
    <col min="4871" max="5119" width="9.140625" style="44"/>
    <col min="5120" max="5120" width="4.7109375" style="44" customWidth="1"/>
    <col min="5121" max="5121" width="11.5703125" style="44" customWidth="1"/>
    <col min="5122" max="5122" width="26.28515625" style="44" customWidth="1"/>
    <col min="5123" max="5123" width="12.28515625" style="44" customWidth="1"/>
    <col min="5124" max="5124" width="11" style="44" customWidth="1"/>
    <col min="5125" max="5126" width="12.140625" style="44" customWidth="1"/>
    <col min="5127" max="5375" width="9.140625" style="44"/>
    <col min="5376" max="5376" width="4.7109375" style="44" customWidth="1"/>
    <col min="5377" max="5377" width="11.5703125" style="44" customWidth="1"/>
    <col min="5378" max="5378" width="26.28515625" style="44" customWidth="1"/>
    <col min="5379" max="5379" width="12.28515625" style="44" customWidth="1"/>
    <col min="5380" max="5380" width="11" style="44" customWidth="1"/>
    <col min="5381" max="5382" width="12.140625" style="44" customWidth="1"/>
    <col min="5383" max="5631" width="9.140625" style="44"/>
    <col min="5632" max="5632" width="4.7109375" style="44" customWidth="1"/>
    <col min="5633" max="5633" width="11.5703125" style="44" customWidth="1"/>
    <col min="5634" max="5634" width="26.28515625" style="44" customWidth="1"/>
    <col min="5635" max="5635" width="12.28515625" style="44" customWidth="1"/>
    <col min="5636" max="5636" width="11" style="44" customWidth="1"/>
    <col min="5637" max="5638" width="12.140625" style="44" customWidth="1"/>
    <col min="5639" max="5887" width="9.140625" style="44"/>
    <col min="5888" max="5888" width="4.7109375" style="44" customWidth="1"/>
    <col min="5889" max="5889" width="11.5703125" style="44" customWidth="1"/>
    <col min="5890" max="5890" width="26.28515625" style="44" customWidth="1"/>
    <col min="5891" max="5891" width="12.28515625" style="44" customWidth="1"/>
    <col min="5892" max="5892" width="11" style="44" customWidth="1"/>
    <col min="5893" max="5894" width="12.140625" style="44" customWidth="1"/>
    <col min="5895" max="6143" width="9.140625" style="44"/>
    <col min="6144" max="6144" width="4.7109375" style="44" customWidth="1"/>
    <col min="6145" max="6145" width="11.5703125" style="44" customWidth="1"/>
    <col min="6146" max="6146" width="26.28515625" style="44" customWidth="1"/>
    <col min="6147" max="6147" width="12.28515625" style="44" customWidth="1"/>
    <col min="6148" max="6148" width="11" style="44" customWidth="1"/>
    <col min="6149" max="6150" width="12.140625" style="44" customWidth="1"/>
    <col min="6151" max="6399" width="9.140625" style="44"/>
    <col min="6400" max="6400" width="4.7109375" style="44" customWidth="1"/>
    <col min="6401" max="6401" width="11.5703125" style="44" customWidth="1"/>
    <col min="6402" max="6402" width="26.28515625" style="44" customWidth="1"/>
    <col min="6403" max="6403" width="12.28515625" style="44" customWidth="1"/>
    <col min="6404" max="6404" width="11" style="44" customWidth="1"/>
    <col min="6405" max="6406" width="12.140625" style="44" customWidth="1"/>
    <col min="6407" max="6655" width="9.140625" style="44"/>
    <col min="6656" max="6656" width="4.7109375" style="44" customWidth="1"/>
    <col min="6657" max="6657" width="11.5703125" style="44" customWidth="1"/>
    <col min="6658" max="6658" width="26.28515625" style="44" customWidth="1"/>
    <col min="6659" max="6659" width="12.28515625" style="44" customWidth="1"/>
    <col min="6660" max="6660" width="11" style="44" customWidth="1"/>
    <col min="6661" max="6662" width="12.140625" style="44" customWidth="1"/>
    <col min="6663" max="6911" width="9.140625" style="44"/>
    <col min="6912" max="6912" width="4.7109375" style="44" customWidth="1"/>
    <col min="6913" max="6913" width="11.5703125" style="44" customWidth="1"/>
    <col min="6914" max="6914" width="26.28515625" style="44" customWidth="1"/>
    <col min="6915" max="6915" width="12.28515625" style="44" customWidth="1"/>
    <col min="6916" max="6916" width="11" style="44" customWidth="1"/>
    <col min="6917" max="6918" width="12.140625" style="44" customWidth="1"/>
    <col min="6919" max="7167" width="9.140625" style="44"/>
    <col min="7168" max="7168" width="4.7109375" style="44" customWidth="1"/>
    <col min="7169" max="7169" width="11.5703125" style="44" customWidth="1"/>
    <col min="7170" max="7170" width="26.28515625" style="44" customWidth="1"/>
    <col min="7171" max="7171" width="12.28515625" style="44" customWidth="1"/>
    <col min="7172" max="7172" width="11" style="44" customWidth="1"/>
    <col min="7173" max="7174" width="12.140625" style="44" customWidth="1"/>
    <col min="7175" max="7423" width="9.140625" style="44"/>
    <col min="7424" max="7424" width="4.7109375" style="44" customWidth="1"/>
    <col min="7425" max="7425" width="11.5703125" style="44" customWidth="1"/>
    <col min="7426" max="7426" width="26.28515625" style="44" customWidth="1"/>
    <col min="7427" max="7427" width="12.28515625" style="44" customWidth="1"/>
    <col min="7428" max="7428" width="11" style="44" customWidth="1"/>
    <col min="7429" max="7430" width="12.140625" style="44" customWidth="1"/>
    <col min="7431" max="7679" width="9.140625" style="44"/>
    <col min="7680" max="7680" width="4.7109375" style="44" customWidth="1"/>
    <col min="7681" max="7681" width="11.5703125" style="44" customWidth="1"/>
    <col min="7682" max="7682" width="26.28515625" style="44" customWidth="1"/>
    <col min="7683" max="7683" width="12.28515625" style="44" customWidth="1"/>
    <col min="7684" max="7684" width="11" style="44" customWidth="1"/>
    <col min="7685" max="7686" width="12.140625" style="44" customWidth="1"/>
    <col min="7687" max="7935" width="9.140625" style="44"/>
    <col min="7936" max="7936" width="4.7109375" style="44" customWidth="1"/>
    <col min="7937" max="7937" width="11.5703125" style="44" customWidth="1"/>
    <col min="7938" max="7938" width="26.28515625" style="44" customWidth="1"/>
    <col min="7939" max="7939" width="12.28515625" style="44" customWidth="1"/>
    <col min="7940" max="7940" width="11" style="44" customWidth="1"/>
    <col min="7941" max="7942" width="12.140625" style="44" customWidth="1"/>
    <col min="7943" max="8191" width="9.140625" style="44"/>
    <col min="8192" max="8192" width="4.7109375" style="44" customWidth="1"/>
    <col min="8193" max="8193" width="11.5703125" style="44" customWidth="1"/>
    <col min="8194" max="8194" width="26.28515625" style="44" customWidth="1"/>
    <col min="8195" max="8195" width="12.28515625" style="44" customWidth="1"/>
    <col min="8196" max="8196" width="11" style="44" customWidth="1"/>
    <col min="8197" max="8198" width="12.140625" style="44" customWidth="1"/>
    <col min="8199" max="8447" width="9.140625" style="44"/>
    <col min="8448" max="8448" width="4.7109375" style="44" customWidth="1"/>
    <col min="8449" max="8449" width="11.5703125" style="44" customWidth="1"/>
    <col min="8450" max="8450" width="26.28515625" style="44" customWidth="1"/>
    <col min="8451" max="8451" width="12.28515625" style="44" customWidth="1"/>
    <col min="8452" max="8452" width="11" style="44" customWidth="1"/>
    <col min="8453" max="8454" width="12.140625" style="44" customWidth="1"/>
    <col min="8455" max="8703" width="9.140625" style="44"/>
    <col min="8704" max="8704" width="4.7109375" style="44" customWidth="1"/>
    <col min="8705" max="8705" width="11.5703125" style="44" customWidth="1"/>
    <col min="8706" max="8706" width="26.28515625" style="44" customWidth="1"/>
    <col min="8707" max="8707" width="12.28515625" style="44" customWidth="1"/>
    <col min="8708" max="8708" width="11" style="44" customWidth="1"/>
    <col min="8709" max="8710" width="12.140625" style="44" customWidth="1"/>
    <col min="8711" max="8959" width="9.140625" style="44"/>
    <col min="8960" max="8960" width="4.7109375" style="44" customWidth="1"/>
    <col min="8961" max="8961" width="11.5703125" style="44" customWidth="1"/>
    <col min="8962" max="8962" width="26.28515625" style="44" customWidth="1"/>
    <col min="8963" max="8963" width="12.28515625" style="44" customWidth="1"/>
    <col min="8964" max="8964" width="11" style="44" customWidth="1"/>
    <col min="8965" max="8966" width="12.140625" style="44" customWidth="1"/>
    <col min="8967" max="9215" width="9.140625" style="44"/>
    <col min="9216" max="9216" width="4.7109375" style="44" customWidth="1"/>
    <col min="9217" max="9217" width="11.5703125" style="44" customWidth="1"/>
    <col min="9218" max="9218" width="26.28515625" style="44" customWidth="1"/>
    <col min="9219" max="9219" width="12.28515625" style="44" customWidth="1"/>
    <col min="9220" max="9220" width="11" style="44" customWidth="1"/>
    <col min="9221" max="9222" width="12.140625" style="44" customWidth="1"/>
    <col min="9223" max="9471" width="9.140625" style="44"/>
    <col min="9472" max="9472" width="4.7109375" style="44" customWidth="1"/>
    <col min="9473" max="9473" width="11.5703125" style="44" customWidth="1"/>
    <col min="9474" max="9474" width="26.28515625" style="44" customWidth="1"/>
    <col min="9475" max="9475" width="12.28515625" style="44" customWidth="1"/>
    <col min="9476" max="9476" width="11" style="44" customWidth="1"/>
    <col min="9477" max="9478" width="12.140625" style="44" customWidth="1"/>
    <col min="9479" max="9727" width="9.140625" style="44"/>
    <col min="9728" max="9728" width="4.7109375" style="44" customWidth="1"/>
    <col min="9729" max="9729" width="11.5703125" style="44" customWidth="1"/>
    <col min="9730" max="9730" width="26.28515625" style="44" customWidth="1"/>
    <col min="9731" max="9731" width="12.28515625" style="44" customWidth="1"/>
    <col min="9732" max="9732" width="11" style="44" customWidth="1"/>
    <col min="9733" max="9734" width="12.140625" style="44" customWidth="1"/>
    <col min="9735" max="9983" width="9.140625" style="44"/>
    <col min="9984" max="9984" width="4.7109375" style="44" customWidth="1"/>
    <col min="9985" max="9985" width="11.5703125" style="44" customWidth="1"/>
    <col min="9986" max="9986" width="26.28515625" style="44" customWidth="1"/>
    <col min="9987" max="9987" width="12.28515625" style="44" customWidth="1"/>
    <col min="9988" max="9988" width="11" style="44" customWidth="1"/>
    <col min="9989" max="9990" width="12.140625" style="44" customWidth="1"/>
    <col min="9991" max="10239" width="9.140625" style="44"/>
    <col min="10240" max="10240" width="4.7109375" style="44" customWidth="1"/>
    <col min="10241" max="10241" width="11.5703125" style="44" customWidth="1"/>
    <col min="10242" max="10242" width="26.28515625" style="44" customWidth="1"/>
    <col min="10243" max="10243" width="12.28515625" style="44" customWidth="1"/>
    <col min="10244" max="10244" width="11" style="44" customWidth="1"/>
    <col min="10245" max="10246" width="12.140625" style="44" customWidth="1"/>
    <col min="10247" max="10495" width="9.140625" style="44"/>
    <col min="10496" max="10496" width="4.7109375" style="44" customWidth="1"/>
    <col min="10497" max="10497" width="11.5703125" style="44" customWidth="1"/>
    <col min="10498" max="10498" width="26.28515625" style="44" customWidth="1"/>
    <col min="10499" max="10499" width="12.28515625" style="44" customWidth="1"/>
    <col min="10500" max="10500" width="11" style="44" customWidth="1"/>
    <col min="10501" max="10502" width="12.140625" style="44" customWidth="1"/>
    <col min="10503" max="10751" width="9.140625" style="44"/>
    <col min="10752" max="10752" width="4.7109375" style="44" customWidth="1"/>
    <col min="10753" max="10753" width="11.5703125" style="44" customWidth="1"/>
    <col min="10754" max="10754" width="26.28515625" style="44" customWidth="1"/>
    <col min="10755" max="10755" width="12.28515625" style="44" customWidth="1"/>
    <col min="10756" max="10756" width="11" style="44" customWidth="1"/>
    <col min="10757" max="10758" width="12.140625" style="44" customWidth="1"/>
    <col min="10759" max="11007" width="9.140625" style="44"/>
    <col min="11008" max="11008" width="4.7109375" style="44" customWidth="1"/>
    <col min="11009" max="11009" width="11.5703125" style="44" customWidth="1"/>
    <col min="11010" max="11010" width="26.28515625" style="44" customWidth="1"/>
    <col min="11011" max="11011" width="12.28515625" style="44" customWidth="1"/>
    <col min="11012" max="11012" width="11" style="44" customWidth="1"/>
    <col min="11013" max="11014" width="12.140625" style="44" customWidth="1"/>
    <col min="11015" max="11263" width="9.140625" style="44"/>
    <col min="11264" max="11264" width="4.7109375" style="44" customWidth="1"/>
    <col min="11265" max="11265" width="11.5703125" style="44" customWidth="1"/>
    <col min="11266" max="11266" width="26.28515625" style="44" customWidth="1"/>
    <col min="11267" max="11267" width="12.28515625" style="44" customWidth="1"/>
    <col min="11268" max="11268" width="11" style="44" customWidth="1"/>
    <col min="11269" max="11270" width="12.140625" style="44" customWidth="1"/>
    <col min="11271" max="11519" width="9.140625" style="44"/>
    <col min="11520" max="11520" width="4.7109375" style="44" customWidth="1"/>
    <col min="11521" max="11521" width="11.5703125" style="44" customWidth="1"/>
    <col min="11522" max="11522" width="26.28515625" style="44" customWidth="1"/>
    <col min="11523" max="11523" width="12.28515625" style="44" customWidth="1"/>
    <col min="11524" max="11524" width="11" style="44" customWidth="1"/>
    <col min="11525" max="11526" width="12.140625" style="44" customWidth="1"/>
    <col min="11527" max="11775" width="9.140625" style="44"/>
    <col min="11776" max="11776" width="4.7109375" style="44" customWidth="1"/>
    <col min="11777" max="11777" width="11.5703125" style="44" customWidth="1"/>
    <col min="11778" max="11778" width="26.28515625" style="44" customWidth="1"/>
    <col min="11779" max="11779" width="12.28515625" style="44" customWidth="1"/>
    <col min="11780" max="11780" width="11" style="44" customWidth="1"/>
    <col min="11781" max="11782" width="12.140625" style="44" customWidth="1"/>
    <col min="11783" max="12031" width="9.140625" style="44"/>
    <col min="12032" max="12032" width="4.7109375" style="44" customWidth="1"/>
    <col min="12033" max="12033" width="11.5703125" style="44" customWidth="1"/>
    <col min="12034" max="12034" width="26.28515625" style="44" customWidth="1"/>
    <col min="12035" max="12035" width="12.28515625" style="44" customWidth="1"/>
    <col min="12036" max="12036" width="11" style="44" customWidth="1"/>
    <col min="12037" max="12038" width="12.140625" style="44" customWidth="1"/>
    <col min="12039" max="12287" width="9.140625" style="44"/>
    <col min="12288" max="12288" width="4.7109375" style="44" customWidth="1"/>
    <col min="12289" max="12289" width="11.5703125" style="44" customWidth="1"/>
    <col min="12290" max="12290" width="26.28515625" style="44" customWidth="1"/>
    <col min="12291" max="12291" width="12.28515625" style="44" customWidth="1"/>
    <col min="12292" max="12292" width="11" style="44" customWidth="1"/>
    <col min="12293" max="12294" width="12.140625" style="44" customWidth="1"/>
    <col min="12295" max="12543" width="9.140625" style="44"/>
    <col min="12544" max="12544" width="4.7109375" style="44" customWidth="1"/>
    <col min="12545" max="12545" width="11.5703125" style="44" customWidth="1"/>
    <col min="12546" max="12546" width="26.28515625" style="44" customWidth="1"/>
    <col min="12547" max="12547" width="12.28515625" style="44" customWidth="1"/>
    <col min="12548" max="12548" width="11" style="44" customWidth="1"/>
    <col min="12549" max="12550" width="12.140625" style="44" customWidth="1"/>
    <col min="12551" max="12799" width="9.140625" style="44"/>
    <col min="12800" max="12800" width="4.7109375" style="44" customWidth="1"/>
    <col min="12801" max="12801" width="11.5703125" style="44" customWidth="1"/>
    <col min="12802" max="12802" width="26.28515625" style="44" customWidth="1"/>
    <col min="12803" max="12803" width="12.28515625" style="44" customWidth="1"/>
    <col min="12804" max="12804" width="11" style="44" customWidth="1"/>
    <col min="12805" max="12806" width="12.140625" style="44" customWidth="1"/>
    <col min="12807" max="13055" width="9.140625" style="44"/>
    <col min="13056" max="13056" width="4.7109375" style="44" customWidth="1"/>
    <col min="13057" max="13057" width="11.5703125" style="44" customWidth="1"/>
    <col min="13058" max="13058" width="26.28515625" style="44" customWidth="1"/>
    <col min="13059" max="13059" width="12.28515625" style="44" customWidth="1"/>
    <col min="13060" max="13060" width="11" style="44" customWidth="1"/>
    <col min="13061" max="13062" width="12.140625" style="44" customWidth="1"/>
    <col min="13063" max="13311" width="9.140625" style="44"/>
    <col min="13312" max="13312" width="4.7109375" style="44" customWidth="1"/>
    <col min="13313" max="13313" width="11.5703125" style="44" customWidth="1"/>
    <col min="13314" max="13314" width="26.28515625" style="44" customWidth="1"/>
    <col min="13315" max="13315" width="12.28515625" style="44" customWidth="1"/>
    <col min="13316" max="13316" width="11" style="44" customWidth="1"/>
    <col min="13317" max="13318" width="12.140625" style="44" customWidth="1"/>
    <col min="13319" max="13567" width="9.140625" style="44"/>
    <col min="13568" max="13568" width="4.7109375" style="44" customWidth="1"/>
    <col min="13569" max="13569" width="11.5703125" style="44" customWidth="1"/>
    <col min="13570" max="13570" width="26.28515625" style="44" customWidth="1"/>
    <col min="13571" max="13571" width="12.28515625" style="44" customWidth="1"/>
    <col min="13572" max="13572" width="11" style="44" customWidth="1"/>
    <col min="13573" max="13574" width="12.140625" style="44" customWidth="1"/>
    <col min="13575" max="13823" width="9.140625" style="44"/>
    <col min="13824" max="13824" width="4.7109375" style="44" customWidth="1"/>
    <col min="13825" max="13825" width="11.5703125" style="44" customWidth="1"/>
    <col min="13826" max="13826" width="26.28515625" style="44" customWidth="1"/>
    <col min="13827" max="13827" width="12.28515625" style="44" customWidth="1"/>
    <col min="13828" max="13828" width="11" style="44" customWidth="1"/>
    <col min="13829" max="13830" width="12.140625" style="44" customWidth="1"/>
    <col min="13831" max="14079" width="9.140625" style="44"/>
    <col min="14080" max="14080" width="4.7109375" style="44" customWidth="1"/>
    <col min="14081" max="14081" width="11.5703125" style="44" customWidth="1"/>
    <col min="14082" max="14082" width="26.28515625" style="44" customWidth="1"/>
    <col min="14083" max="14083" width="12.28515625" style="44" customWidth="1"/>
    <col min="14084" max="14084" width="11" style="44" customWidth="1"/>
    <col min="14085" max="14086" width="12.140625" style="44" customWidth="1"/>
    <col min="14087" max="14335" width="9.140625" style="44"/>
    <col min="14336" max="14336" width="4.7109375" style="44" customWidth="1"/>
    <col min="14337" max="14337" width="11.5703125" style="44" customWidth="1"/>
    <col min="14338" max="14338" width="26.28515625" style="44" customWidth="1"/>
    <col min="14339" max="14339" width="12.28515625" style="44" customWidth="1"/>
    <col min="14340" max="14340" width="11" style="44" customWidth="1"/>
    <col min="14341" max="14342" width="12.140625" style="44" customWidth="1"/>
    <col min="14343" max="14591" width="9.140625" style="44"/>
    <col min="14592" max="14592" width="4.7109375" style="44" customWidth="1"/>
    <col min="14593" max="14593" width="11.5703125" style="44" customWidth="1"/>
    <col min="14594" max="14594" width="26.28515625" style="44" customWidth="1"/>
    <col min="14595" max="14595" width="12.28515625" style="44" customWidth="1"/>
    <col min="14596" max="14596" width="11" style="44" customWidth="1"/>
    <col min="14597" max="14598" width="12.140625" style="44" customWidth="1"/>
    <col min="14599" max="14847" width="9.140625" style="44"/>
    <col min="14848" max="14848" width="4.7109375" style="44" customWidth="1"/>
    <col min="14849" max="14849" width="11.5703125" style="44" customWidth="1"/>
    <col min="14850" max="14850" width="26.28515625" style="44" customWidth="1"/>
    <col min="14851" max="14851" width="12.28515625" style="44" customWidth="1"/>
    <col min="14852" max="14852" width="11" style="44" customWidth="1"/>
    <col min="14853" max="14854" width="12.140625" style="44" customWidth="1"/>
    <col min="14855" max="15103" width="9.140625" style="44"/>
    <col min="15104" max="15104" width="4.7109375" style="44" customWidth="1"/>
    <col min="15105" max="15105" width="11.5703125" style="44" customWidth="1"/>
    <col min="15106" max="15106" width="26.28515625" style="44" customWidth="1"/>
    <col min="15107" max="15107" width="12.28515625" style="44" customWidth="1"/>
    <col min="15108" max="15108" width="11" style="44" customWidth="1"/>
    <col min="15109" max="15110" width="12.140625" style="44" customWidth="1"/>
    <col min="15111" max="15359" width="9.140625" style="44"/>
    <col min="15360" max="15360" width="4.7109375" style="44" customWidth="1"/>
    <col min="15361" max="15361" width="11.5703125" style="44" customWidth="1"/>
    <col min="15362" max="15362" width="26.28515625" style="44" customWidth="1"/>
    <col min="15363" max="15363" width="12.28515625" style="44" customWidth="1"/>
    <col min="15364" max="15364" width="11" style="44" customWidth="1"/>
    <col min="15365" max="15366" width="12.140625" style="44" customWidth="1"/>
    <col min="15367" max="15615" width="9.140625" style="44"/>
    <col min="15616" max="15616" width="4.7109375" style="44" customWidth="1"/>
    <col min="15617" max="15617" width="11.5703125" style="44" customWidth="1"/>
    <col min="15618" max="15618" width="26.28515625" style="44" customWidth="1"/>
    <col min="15619" max="15619" width="12.28515625" style="44" customWidth="1"/>
    <col min="15620" max="15620" width="11" style="44" customWidth="1"/>
    <col min="15621" max="15622" width="12.140625" style="44" customWidth="1"/>
    <col min="15623" max="15871" width="9.140625" style="44"/>
    <col min="15872" max="15872" width="4.7109375" style="44" customWidth="1"/>
    <col min="15873" max="15873" width="11.5703125" style="44" customWidth="1"/>
    <col min="15874" max="15874" width="26.28515625" style="44" customWidth="1"/>
    <col min="15875" max="15875" width="12.28515625" style="44" customWidth="1"/>
    <col min="15876" max="15876" width="11" style="44" customWidth="1"/>
    <col min="15877" max="15878" width="12.140625" style="44" customWidth="1"/>
    <col min="15879" max="16127" width="9.140625" style="44"/>
    <col min="16128" max="16128" width="4.7109375" style="44" customWidth="1"/>
    <col min="16129" max="16129" width="11.5703125" style="44" customWidth="1"/>
    <col min="16130" max="16130" width="26.28515625" style="44" customWidth="1"/>
    <col min="16131" max="16131" width="12.28515625" style="44" customWidth="1"/>
    <col min="16132" max="16132" width="11" style="44" customWidth="1"/>
    <col min="16133" max="16134" width="12.140625" style="44" customWidth="1"/>
    <col min="16135" max="16384" width="9.140625" style="44"/>
  </cols>
  <sheetData>
    <row r="1" spans="1:6" x14ac:dyDescent="0.2">
      <c r="A1" s="45" t="s">
        <v>124</v>
      </c>
      <c r="B1" s="108" t="s">
        <v>123</v>
      </c>
      <c r="C1" s="108"/>
      <c r="D1" s="108"/>
      <c r="E1" s="108"/>
      <c r="F1" s="108"/>
    </row>
    <row r="2" spans="1:6" x14ac:dyDescent="0.2">
      <c r="A2" s="45" t="s">
        <v>122</v>
      </c>
      <c r="B2" s="108" t="s">
        <v>97</v>
      </c>
      <c r="C2" s="108"/>
      <c r="D2" s="108"/>
      <c r="E2" s="108"/>
      <c r="F2" s="108"/>
    </row>
    <row r="3" spans="1:6" x14ac:dyDescent="0.2">
      <c r="A3" s="45" t="s">
        <v>121</v>
      </c>
      <c r="B3" s="108" t="s">
        <v>89</v>
      </c>
      <c r="C3" s="108"/>
      <c r="D3" s="108"/>
      <c r="E3" s="108"/>
      <c r="F3" s="108"/>
    </row>
    <row r="5" spans="1:6" ht="15.75" x14ac:dyDescent="0.25">
      <c r="A5" s="114" t="s">
        <v>141</v>
      </c>
      <c r="B5" s="114"/>
      <c r="C5" s="114"/>
      <c r="D5" s="114"/>
      <c r="E5" s="114"/>
      <c r="F5" s="114"/>
    </row>
    <row r="7" spans="1:6" x14ac:dyDescent="0.2">
      <c r="A7" s="65"/>
      <c r="B7" s="65"/>
    </row>
    <row r="8" spans="1:6" x14ac:dyDescent="0.2">
      <c r="A8" s="64"/>
      <c r="B8" s="63"/>
      <c r="C8" s="63"/>
      <c r="D8" s="53"/>
      <c r="E8" s="62"/>
      <c r="F8" s="61"/>
    </row>
    <row r="9" spans="1:6" s="59" customFormat="1" ht="38.25" customHeight="1" x14ac:dyDescent="0.25">
      <c r="A9" s="60" t="s">
        <v>126</v>
      </c>
      <c r="B9" s="112" t="s">
        <v>127</v>
      </c>
      <c r="C9" s="112"/>
      <c r="D9" s="112"/>
      <c r="E9" s="112"/>
      <c r="F9" s="113"/>
    </row>
    <row r="10" spans="1:6" x14ac:dyDescent="0.2">
      <c r="A10" s="58"/>
      <c r="B10" s="57"/>
      <c r="C10" s="57"/>
      <c r="D10" s="57"/>
      <c r="E10" s="57"/>
      <c r="F10" s="56"/>
    </row>
    <row r="11" spans="1:6" x14ac:dyDescent="0.2">
      <c r="A11" s="45"/>
      <c r="B11" s="45"/>
      <c r="C11" s="45"/>
      <c r="D11" s="45"/>
      <c r="E11" s="45"/>
      <c r="F11" s="45"/>
    </row>
    <row r="12" spans="1:6" x14ac:dyDescent="0.2">
      <c r="A12" s="45"/>
      <c r="B12" s="45"/>
      <c r="C12" s="45"/>
      <c r="D12" s="45"/>
      <c r="E12" s="45"/>
      <c r="F12" s="45"/>
    </row>
    <row r="13" spans="1:6" ht="15" x14ac:dyDescent="0.25">
      <c r="D13" s="109" t="s">
        <v>104</v>
      </c>
      <c r="E13" s="109"/>
      <c r="F13" s="109"/>
    </row>
    <row r="14" spans="1:6" ht="15" x14ac:dyDescent="0.25">
      <c r="D14" s="109" t="s">
        <v>103</v>
      </c>
      <c r="E14" s="109"/>
      <c r="F14" s="109"/>
    </row>
    <row r="15" spans="1:6" ht="15" x14ac:dyDescent="0.25">
      <c r="D15" s="55"/>
      <c r="E15" s="55"/>
      <c r="F15" s="55"/>
    </row>
    <row r="16" spans="1:6" ht="15" x14ac:dyDescent="0.25">
      <c r="D16" s="55"/>
      <c r="E16" s="55"/>
      <c r="F16" s="55"/>
    </row>
    <row r="17" spans="1:6" ht="15" x14ac:dyDescent="0.25">
      <c r="D17" s="55"/>
      <c r="E17" s="55"/>
      <c r="F17" s="55"/>
    </row>
    <row r="18" spans="1:6" ht="15" x14ac:dyDescent="0.25">
      <c r="D18" s="55"/>
      <c r="E18" s="55"/>
      <c r="F18" s="55"/>
    </row>
    <row r="19" spans="1:6" ht="15" x14ac:dyDescent="0.25">
      <c r="D19" s="55"/>
      <c r="E19" s="55"/>
      <c r="F19" s="55"/>
    </row>
    <row r="20" spans="1:6" ht="15" x14ac:dyDescent="0.25">
      <c r="D20" s="55"/>
      <c r="E20" s="55"/>
      <c r="F20" s="55"/>
    </row>
    <row r="24" spans="1:6" x14ac:dyDescent="0.2">
      <c r="A24" s="45" t="s">
        <v>124</v>
      </c>
      <c r="B24" s="108" t="s">
        <v>123</v>
      </c>
      <c r="C24" s="108"/>
      <c r="D24" s="108"/>
      <c r="E24" s="108"/>
      <c r="F24" s="108"/>
    </row>
    <row r="25" spans="1:6" x14ac:dyDescent="0.2">
      <c r="A25" s="45" t="s">
        <v>122</v>
      </c>
      <c r="B25" s="108" t="s">
        <v>97</v>
      </c>
      <c r="C25" s="108"/>
      <c r="D25" s="108"/>
      <c r="E25" s="108"/>
      <c r="F25" s="108"/>
    </row>
    <row r="26" spans="1:6" x14ac:dyDescent="0.2">
      <c r="A26" s="45" t="s">
        <v>121</v>
      </c>
      <c r="B26" s="108" t="s">
        <v>89</v>
      </c>
      <c r="C26" s="108"/>
      <c r="D26" s="108"/>
      <c r="E26" s="108"/>
      <c r="F26" s="108"/>
    </row>
    <row r="27" spans="1:6" s="46" customFormat="1" ht="15" x14ac:dyDescent="0.25"/>
    <row r="28" spans="1:6" s="46" customFormat="1" ht="15.75" x14ac:dyDescent="0.25">
      <c r="A28" s="111" t="s">
        <v>142</v>
      </c>
      <c r="B28" s="111"/>
      <c r="C28" s="111"/>
      <c r="D28" s="111"/>
      <c r="E28" s="111"/>
      <c r="F28" s="111"/>
    </row>
    <row r="29" spans="1:6" s="46" customFormat="1" ht="15" x14ac:dyDescent="0.25"/>
    <row r="30" spans="1:6" s="47" customFormat="1" x14ac:dyDescent="0.2">
      <c r="A30" s="54"/>
      <c r="B30" s="53"/>
      <c r="C30" s="53"/>
      <c r="D30" s="53"/>
      <c r="E30" s="53"/>
      <c r="F30" s="52"/>
    </row>
    <row r="31" spans="1:6" s="47" customFormat="1" ht="38.25" customHeight="1" x14ac:dyDescent="0.2">
      <c r="A31" s="51" t="s">
        <v>126</v>
      </c>
      <c r="B31" s="112" t="s">
        <v>125</v>
      </c>
      <c r="C31" s="112"/>
      <c r="D31" s="112"/>
      <c r="E31" s="112"/>
      <c r="F31" s="113"/>
    </row>
    <row r="32" spans="1:6" s="47" customFormat="1" x14ac:dyDescent="0.2">
      <c r="A32" s="50"/>
      <c r="B32" s="49"/>
      <c r="C32" s="49"/>
      <c r="D32" s="49"/>
      <c r="E32" s="49"/>
      <c r="F32" s="48"/>
    </row>
    <row r="33" spans="4:6" s="46" customFormat="1" ht="15" x14ac:dyDescent="0.25"/>
    <row r="34" spans="4:6" s="46" customFormat="1" ht="15" x14ac:dyDescent="0.25"/>
    <row r="35" spans="4:6" s="46" customFormat="1" ht="15" x14ac:dyDescent="0.25">
      <c r="D35" s="109" t="s">
        <v>104</v>
      </c>
      <c r="E35" s="109"/>
      <c r="F35" s="109"/>
    </row>
    <row r="36" spans="4:6" s="46" customFormat="1" ht="15" x14ac:dyDescent="0.25">
      <c r="D36" s="109" t="s">
        <v>103</v>
      </c>
      <c r="E36" s="109"/>
      <c r="F36" s="109"/>
    </row>
  </sheetData>
  <mergeCells count="14">
    <mergeCell ref="B2:F2"/>
    <mergeCell ref="B1:F1"/>
    <mergeCell ref="B9:F9"/>
    <mergeCell ref="D13:F13"/>
    <mergeCell ref="D14:F14"/>
    <mergeCell ref="A5:F5"/>
    <mergeCell ref="B3:F3"/>
    <mergeCell ref="D36:F36"/>
    <mergeCell ref="D35:F35"/>
    <mergeCell ref="A28:F28"/>
    <mergeCell ref="B31:F31"/>
    <mergeCell ref="B24:F24"/>
    <mergeCell ref="B25:F25"/>
    <mergeCell ref="B26:F26"/>
  </mergeCells>
  <printOptions horizontalCentered="1"/>
  <pageMargins left="0.5" right="0.5" top="0.5" bottom="0.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C0A2-5D96-456A-A92B-B869A970C934}">
  <dimension ref="A3:I38"/>
  <sheetViews>
    <sheetView topLeftCell="A16" workbookViewId="0">
      <selection activeCell="M39" sqref="M39"/>
    </sheetView>
  </sheetViews>
  <sheetFormatPr defaultRowHeight="15" x14ac:dyDescent="0.25"/>
  <cols>
    <col min="1" max="9" width="9.28515625" style="18" customWidth="1"/>
    <col min="10" max="16384" width="9.140625" style="18"/>
  </cols>
  <sheetData>
    <row r="3" spans="1:9" x14ac:dyDescent="0.25">
      <c r="A3" s="27"/>
      <c r="B3" s="26"/>
      <c r="C3" s="26"/>
      <c r="D3" s="26"/>
      <c r="E3" s="26"/>
      <c r="F3" s="26"/>
      <c r="G3" s="26"/>
      <c r="H3" s="26"/>
      <c r="I3" s="25"/>
    </row>
    <row r="4" spans="1:9" x14ac:dyDescent="0.25">
      <c r="A4" s="23"/>
      <c r="I4" s="22"/>
    </row>
    <row r="5" spans="1:9" ht="15" customHeight="1" x14ac:dyDescent="0.25">
      <c r="A5" s="121" t="s">
        <v>123</v>
      </c>
      <c r="B5" s="122"/>
      <c r="C5" s="122"/>
      <c r="D5" s="122"/>
      <c r="E5" s="122"/>
      <c r="F5" s="122"/>
      <c r="G5" s="122"/>
      <c r="H5" s="122"/>
      <c r="I5" s="123"/>
    </row>
    <row r="6" spans="1:9" ht="15" customHeight="1" x14ac:dyDescent="0.25">
      <c r="A6" s="121" t="s">
        <v>135</v>
      </c>
      <c r="B6" s="122"/>
      <c r="C6" s="122"/>
      <c r="D6" s="122"/>
      <c r="E6" s="122"/>
      <c r="F6" s="122"/>
      <c r="G6" s="122"/>
      <c r="H6" s="122"/>
      <c r="I6" s="123"/>
    </row>
    <row r="7" spans="1:9" x14ac:dyDescent="0.25">
      <c r="A7" s="23"/>
      <c r="I7" s="22"/>
    </row>
    <row r="8" spans="1:9" ht="15.75" x14ac:dyDescent="0.25">
      <c r="A8" s="118" t="s">
        <v>134</v>
      </c>
      <c r="B8" s="119"/>
      <c r="C8" s="119"/>
      <c r="D8" s="119"/>
      <c r="E8" s="119"/>
      <c r="F8" s="119"/>
      <c r="G8" s="119"/>
      <c r="H8" s="119"/>
      <c r="I8" s="120"/>
    </row>
    <row r="9" spans="1:9" ht="15.75" x14ac:dyDescent="0.25">
      <c r="A9" s="115" t="s">
        <v>143</v>
      </c>
      <c r="B9" s="116"/>
      <c r="C9" s="116"/>
      <c r="D9" s="116"/>
      <c r="E9" s="116"/>
      <c r="F9" s="116"/>
      <c r="G9" s="116"/>
      <c r="H9" s="116"/>
      <c r="I9" s="117"/>
    </row>
    <row r="10" spans="1:9" x14ac:dyDescent="0.25">
      <c r="A10" s="23"/>
      <c r="B10" s="93"/>
      <c r="C10" s="93"/>
      <c r="D10" s="93"/>
      <c r="E10" s="93"/>
      <c r="F10" s="93"/>
      <c r="G10" s="93"/>
      <c r="H10" s="93"/>
      <c r="I10" s="22"/>
    </row>
    <row r="11" spans="1:9" x14ac:dyDescent="0.25">
      <c r="A11" s="23"/>
      <c r="B11" s="93"/>
      <c r="C11" s="93"/>
      <c r="D11" s="93"/>
      <c r="E11" s="93"/>
      <c r="F11" s="93"/>
      <c r="G11" s="93"/>
      <c r="H11" s="93"/>
      <c r="I11" s="22"/>
    </row>
    <row r="12" spans="1:9" x14ac:dyDescent="0.25">
      <c r="A12" s="23"/>
      <c r="B12" s="93"/>
      <c r="C12" s="93"/>
      <c r="D12" s="93"/>
      <c r="E12" s="93"/>
      <c r="F12" s="93"/>
      <c r="G12" s="93"/>
      <c r="H12" s="93"/>
      <c r="I12" s="22"/>
    </row>
    <row r="13" spans="1:9" x14ac:dyDescent="0.25">
      <c r="A13" s="23"/>
      <c r="B13" s="93" t="s">
        <v>133</v>
      </c>
      <c r="C13" s="93"/>
      <c r="D13" s="93"/>
      <c r="E13" s="93"/>
      <c r="F13" s="93"/>
      <c r="G13" s="93"/>
      <c r="H13" s="93"/>
      <c r="I13" s="22"/>
    </row>
    <row r="14" spans="1:9" x14ac:dyDescent="0.25">
      <c r="A14" s="23"/>
      <c r="B14" s="124" t="s">
        <v>149</v>
      </c>
      <c r="C14" s="93"/>
      <c r="D14" s="93"/>
      <c r="E14" s="93"/>
      <c r="F14" s="93"/>
      <c r="G14" s="93"/>
      <c r="H14" s="93"/>
      <c r="I14" s="22"/>
    </row>
    <row r="15" spans="1:9" x14ac:dyDescent="0.25">
      <c r="A15" s="23"/>
      <c r="B15" s="93"/>
      <c r="C15" s="93"/>
      <c r="D15" s="93"/>
      <c r="E15" s="93"/>
      <c r="F15" s="93"/>
      <c r="G15" s="93"/>
      <c r="H15" s="93"/>
      <c r="I15" s="22"/>
    </row>
    <row r="16" spans="1:9" x14ac:dyDescent="0.25">
      <c r="A16" s="23"/>
      <c r="B16" s="93" t="s">
        <v>132</v>
      </c>
      <c r="C16" s="93"/>
      <c r="D16" s="93"/>
      <c r="E16" s="93"/>
      <c r="F16" s="93"/>
      <c r="G16" s="93"/>
      <c r="H16" s="93"/>
      <c r="I16" s="22"/>
    </row>
    <row r="17" spans="1:9" x14ac:dyDescent="0.25">
      <c r="A17" s="23"/>
      <c r="B17" s="93" t="s">
        <v>131</v>
      </c>
      <c r="C17" s="93"/>
      <c r="D17" s="93"/>
      <c r="E17" s="93"/>
      <c r="F17" s="93"/>
      <c r="G17" s="93"/>
      <c r="H17" s="93"/>
      <c r="I17" s="22"/>
    </row>
    <row r="18" spans="1:9" x14ac:dyDescent="0.25">
      <c r="A18" s="23"/>
      <c r="B18" s="93"/>
      <c r="C18" s="93"/>
      <c r="D18" s="93"/>
      <c r="E18" s="93"/>
      <c r="F18" s="93"/>
      <c r="G18" s="93"/>
      <c r="H18" s="93"/>
      <c r="I18" s="22"/>
    </row>
    <row r="19" spans="1:9" x14ac:dyDescent="0.25">
      <c r="A19" s="23"/>
      <c r="B19" s="93" t="s">
        <v>130</v>
      </c>
      <c r="C19" s="93"/>
      <c r="D19" s="93"/>
      <c r="E19" s="93"/>
      <c r="F19" s="93"/>
      <c r="G19" s="93"/>
      <c r="H19" s="93"/>
      <c r="I19" s="22"/>
    </row>
    <row r="20" spans="1:9" x14ac:dyDescent="0.25">
      <c r="A20" s="23"/>
      <c r="B20" s="93" t="s">
        <v>129</v>
      </c>
      <c r="C20" s="93"/>
      <c r="D20" s="93"/>
      <c r="E20" s="93"/>
      <c r="F20" s="93"/>
      <c r="G20" s="93"/>
      <c r="H20" s="93"/>
      <c r="I20" s="22"/>
    </row>
    <row r="21" spans="1:9" x14ac:dyDescent="0.25">
      <c r="A21" s="23"/>
      <c r="B21" s="93"/>
      <c r="C21" s="93"/>
      <c r="D21" s="93"/>
      <c r="E21" s="93"/>
      <c r="F21" s="93"/>
      <c r="G21" s="93"/>
      <c r="H21" s="93"/>
      <c r="I21" s="22"/>
    </row>
    <row r="22" spans="1:9" x14ac:dyDescent="0.25">
      <c r="A22" s="23"/>
      <c r="B22" s="93"/>
      <c r="C22" s="93"/>
      <c r="D22" s="93"/>
      <c r="E22" s="93"/>
      <c r="F22" s="93"/>
      <c r="G22" s="93"/>
      <c r="H22" s="93"/>
      <c r="I22" s="22"/>
    </row>
    <row r="23" spans="1:9" x14ac:dyDescent="0.25">
      <c r="A23" s="23"/>
      <c r="B23" s="93"/>
      <c r="C23" s="93"/>
      <c r="D23" s="93"/>
      <c r="E23" s="93"/>
      <c r="F23" s="93"/>
      <c r="G23" s="93"/>
      <c r="H23" s="93"/>
      <c r="I23" s="22"/>
    </row>
    <row r="24" spans="1:9" x14ac:dyDescent="0.25">
      <c r="A24" s="23"/>
      <c r="B24" s="93"/>
      <c r="C24" s="93"/>
      <c r="D24" s="93"/>
      <c r="E24" s="93"/>
      <c r="F24" s="93"/>
      <c r="G24" s="93"/>
      <c r="H24" s="93"/>
      <c r="I24" s="22"/>
    </row>
    <row r="25" spans="1:9" x14ac:dyDescent="0.25">
      <c r="A25" s="23"/>
      <c r="B25" s="93"/>
      <c r="C25" s="93"/>
      <c r="D25" s="93"/>
      <c r="E25" s="93"/>
      <c r="F25" s="93"/>
      <c r="G25" s="93"/>
      <c r="H25" s="93"/>
      <c r="I25" s="22"/>
    </row>
    <row r="26" spans="1:9" x14ac:dyDescent="0.25">
      <c r="A26" s="23"/>
      <c r="B26" s="93"/>
      <c r="C26" s="93"/>
      <c r="D26" s="93"/>
      <c r="E26" s="93"/>
      <c r="F26" s="93"/>
      <c r="G26" s="93"/>
      <c r="H26" s="93"/>
      <c r="I26" s="22"/>
    </row>
    <row r="27" spans="1:9" x14ac:dyDescent="0.25">
      <c r="A27" s="23"/>
      <c r="I27" s="22"/>
    </row>
    <row r="28" spans="1:9" x14ac:dyDescent="0.25">
      <c r="A28" s="23"/>
      <c r="B28" s="105"/>
      <c r="C28" s="105"/>
      <c r="D28" s="105"/>
      <c r="E28" s="67"/>
      <c r="F28" s="105" t="s">
        <v>128</v>
      </c>
      <c r="G28" s="105"/>
      <c r="H28" s="105"/>
      <c r="I28" s="22"/>
    </row>
    <row r="29" spans="1:9" x14ac:dyDescent="0.25">
      <c r="A29" s="23"/>
      <c r="B29" s="100"/>
      <c r="C29" s="100"/>
      <c r="D29" s="100"/>
      <c r="F29" s="100" t="s">
        <v>104</v>
      </c>
      <c r="G29" s="100"/>
      <c r="H29" s="100"/>
      <c r="I29" s="22"/>
    </row>
    <row r="30" spans="1:9" x14ac:dyDescent="0.25">
      <c r="A30" s="23"/>
      <c r="B30" s="66"/>
      <c r="C30" s="66"/>
      <c r="D30" s="66"/>
      <c r="F30" s="66"/>
      <c r="G30" s="66"/>
      <c r="H30" s="66"/>
      <c r="I30" s="22"/>
    </row>
    <row r="31" spans="1:9" x14ac:dyDescent="0.25">
      <c r="A31" s="23"/>
      <c r="B31" s="66"/>
      <c r="C31" s="66"/>
      <c r="D31" s="66"/>
      <c r="F31" s="66"/>
      <c r="G31" s="66"/>
      <c r="H31" s="66"/>
      <c r="I31" s="22"/>
    </row>
    <row r="32" spans="1:9" x14ac:dyDescent="0.25">
      <c r="A32" s="23"/>
      <c r="B32" s="66"/>
      <c r="C32" s="66"/>
      <c r="D32" s="66"/>
      <c r="F32" s="66"/>
      <c r="G32" s="66"/>
      <c r="H32" s="66"/>
      <c r="I32" s="22"/>
    </row>
    <row r="33" spans="1:9" x14ac:dyDescent="0.25">
      <c r="A33" s="23"/>
      <c r="B33" s="66"/>
      <c r="C33" s="66"/>
      <c r="D33" s="66"/>
      <c r="F33" s="66"/>
      <c r="G33" s="66"/>
      <c r="H33" s="66"/>
      <c r="I33" s="22"/>
    </row>
    <row r="34" spans="1:9" x14ac:dyDescent="0.25">
      <c r="A34" s="23"/>
      <c r="B34" s="66"/>
      <c r="C34" s="66"/>
      <c r="D34" s="66"/>
      <c r="F34" s="66"/>
      <c r="G34" s="66"/>
      <c r="H34" s="66"/>
      <c r="I34" s="22"/>
    </row>
    <row r="35" spans="1:9" x14ac:dyDescent="0.25">
      <c r="A35" s="23"/>
      <c r="B35" s="66"/>
      <c r="C35" s="66"/>
      <c r="D35" s="66"/>
      <c r="F35" s="66"/>
      <c r="G35" s="66"/>
      <c r="H35" s="66"/>
      <c r="I35" s="22"/>
    </row>
    <row r="36" spans="1:9" x14ac:dyDescent="0.25">
      <c r="A36" s="23"/>
      <c r="B36" s="66"/>
      <c r="C36" s="66"/>
      <c r="D36" s="66"/>
      <c r="F36" s="66"/>
      <c r="G36" s="66"/>
      <c r="H36" s="66"/>
      <c r="I36" s="22"/>
    </row>
    <row r="37" spans="1:9" x14ac:dyDescent="0.25">
      <c r="A37" s="23"/>
      <c r="I37" s="22"/>
    </row>
    <row r="38" spans="1:9" x14ac:dyDescent="0.25">
      <c r="A38" s="21"/>
      <c r="B38" s="20"/>
      <c r="C38" s="20"/>
      <c r="D38" s="20"/>
      <c r="E38" s="20"/>
      <c r="F38" s="20"/>
      <c r="G38" s="20"/>
      <c r="H38" s="20"/>
      <c r="I38" s="19"/>
    </row>
  </sheetData>
  <mergeCells count="25">
    <mergeCell ref="B28:D28"/>
    <mergeCell ref="F28:H28"/>
    <mergeCell ref="B29:D29"/>
    <mergeCell ref="F29:H29"/>
    <mergeCell ref="B25:H25"/>
    <mergeCell ref="B26:H26"/>
    <mergeCell ref="B24:H24"/>
    <mergeCell ref="B19:H19"/>
    <mergeCell ref="B17:H17"/>
    <mergeCell ref="B18:H18"/>
    <mergeCell ref="B20:H20"/>
    <mergeCell ref="B21:H21"/>
    <mergeCell ref="B22:H22"/>
    <mergeCell ref="B23:H23"/>
    <mergeCell ref="B15:H15"/>
    <mergeCell ref="B16:H16"/>
    <mergeCell ref="B10:H10"/>
    <mergeCell ref="B11:H11"/>
    <mergeCell ref="B12:H12"/>
    <mergeCell ref="B14:H14"/>
    <mergeCell ref="A9:I9"/>
    <mergeCell ref="A8:I8"/>
    <mergeCell ref="A6:I6"/>
    <mergeCell ref="A5:I5"/>
    <mergeCell ref="B13:H13"/>
  </mergeCells>
  <printOptions horizontalCentered="1"/>
  <pageMargins left="0.25" right="0.25" top="0.5" bottom="0.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PASH-sipas natyres</vt:lpstr>
      <vt:lpstr>Pasqyra e Pozicionit Financiar</vt:lpstr>
      <vt:lpstr>Kapaku</vt:lpstr>
      <vt:lpstr>AAM</vt:lpstr>
      <vt:lpstr>Inventare</vt:lpstr>
      <vt:lpstr>Shenime</vt:lpstr>
      <vt:lpstr>AAM!Print_Area</vt:lpstr>
      <vt:lpstr>Kapaku!Print_Area</vt:lpstr>
      <vt:lpstr>'Pasqyra e Pozicionit Financiar'!Print_Titles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Financa Jote</cp:lastModifiedBy>
  <cp:lastPrinted>2021-03-22T11:53:20Z</cp:lastPrinted>
  <dcterms:created xsi:type="dcterms:W3CDTF">2016-08-04T12:40:37Z</dcterms:created>
  <dcterms:modified xsi:type="dcterms:W3CDTF">2021-07-20T12:17:18Z</dcterms:modified>
</cp:coreProperties>
</file>