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nanca 9.3.2024\2. Financa\Bilance - Dricons\BILANC VITI 2023\PASQYRAT QE PO I NISEN TATIMEVE 2023\"/>
    </mc:Choice>
  </mc:AlternateContent>
  <xr:revisionPtr revIDLastSave="0" documentId="13_ncr:1_{3BCE04FD-7B49-4236-A114-D68EC577E78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 faqja e pare" sheetId="23" r:id="rId1"/>
    <sheet name="1-Pasqyra e Pozicioni Financiar" sheetId="17" r:id="rId2"/>
    <sheet name="2.1-Pasqyra e Perform. (natyra)" sheetId="18" r:id="rId3"/>
    <sheet name="2.2-Pasqyra e Perform.(funks)" sheetId="20" r:id="rId4"/>
    <sheet name="3.1-CashFlow (indirekt)" sheetId="22" r:id="rId5"/>
    <sheet name="3.2-CashFlow (direkt)" sheetId="21" r:id="rId6"/>
    <sheet name="4-Pasq. e Levizjeve ne Kapital" sheetId="19" r:id="rId7"/>
  </sheets>
  <externalReferences>
    <externalReference r:id="rId8"/>
  </externalReferences>
  <definedNames>
    <definedName name="_xlnm.Print_Area" localSheetId="1">'1-Pasqyra e Pozicioni Financiar'!$A$2:$D$117</definedName>
    <definedName name="Z_181386F5_8DAB_4E85_A3D6_B3649233DDF4_.wvu.Cols" localSheetId="1" hidden="1">'1-Pasqyra e Pozicioni Financiar'!#REF!,'1-Pasqyra e Pozicioni Financiar'!#REF!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8" l="1"/>
  <c r="B34" i="17"/>
  <c r="C16" i="20"/>
  <c r="C35" i="20" s="1"/>
  <c r="C40" i="20" s="1"/>
  <c r="B16" i="20"/>
  <c r="B35" i="20" s="1"/>
  <c r="B40" i="20" s="1"/>
  <c r="E34" i="22"/>
  <c r="C46" i="22"/>
  <c r="E46" i="22"/>
  <c r="C60" i="22"/>
  <c r="E60" i="22"/>
  <c r="B18" i="21"/>
  <c r="D18" i="21"/>
  <c r="B29" i="21"/>
  <c r="D29" i="21"/>
  <c r="B42" i="21"/>
  <c r="D42" i="21"/>
  <c r="B48" i="20"/>
  <c r="C48" i="20"/>
  <c r="B43" i="21" l="1"/>
  <c r="B46" i="21" s="1"/>
  <c r="B50" i="20"/>
  <c r="C50" i="20"/>
  <c r="D43" i="21"/>
  <c r="D46" i="21" s="1"/>
  <c r="B44" i="21" s="1"/>
  <c r="E62" i="22"/>
  <c r="E65" i="22" s="1"/>
  <c r="C62" i="22"/>
  <c r="E68" i="22" l="1"/>
  <c r="C63" i="22"/>
  <c r="C65" i="22" s="1"/>
  <c r="C68" i="22" s="1"/>
  <c r="J30" i="19"/>
  <c r="H30" i="19"/>
  <c r="G30" i="19"/>
  <c r="F30" i="19"/>
  <c r="E30" i="19"/>
  <c r="D30" i="19"/>
  <c r="C30" i="19"/>
  <c r="B30" i="19"/>
  <c r="I29" i="19"/>
  <c r="K29" i="19" s="1"/>
  <c r="I28" i="19"/>
  <c r="K28" i="19" s="1"/>
  <c r="I27" i="19"/>
  <c r="K27" i="19" s="1"/>
  <c r="I26" i="19"/>
  <c r="K26" i="19" s="1"/>
  <c r="G25" i="19"/>
  <c r="F25" i="19"/>
  <c r="E25" i="19"/>
  <c r="D25" i="19"/>
  <c r="C25" i="19"/>
  <c r="B25" i="19"/>
  <c r="I24" i="19"/>
  <c r="K24" i="19" s="1"/>
  <c r="I23" i="19"/>
  <c r="K23" i="19" s="1"/>
  <c r="J25" i="19"/>
  <c r="I22" i="19"/>
  <c r="K22" i="19" s="1"/>
  <c r="I21" i="19"/>
  <c r="K21" i="19" s="1"/>
  <c r="J19" i="19"/>
  <c r="H19" i="19"/>
  <c r="G19" i="19"/>
  <c r="F19" i="19"/>
  <c r="E19" i="19"/>
  <c r="D19" i="19"/>
  <c r="C19" i="19"/>
  <c r="B19" i="19"/>
  <c r="I18" i="19"/>
  <c r="K18" i="19" s="1"/>
  <c r="I17" i="19"/>
  <c r="K17" i="19" s="1"/>
  <c r="I16" i="19"/>
  <c r="K16" i="19" s="1"/>
  <c r="I15" i="19"/>
  <c r="K15" i="19" s="1"/>
  <c r="G14" i="19"/>
  <c r="F14" i="19"/>
  <c r="E14" i="19"/>
  <c r="D14" i="19"/>
  <c r="C14" i="19"/>
  <c r="B14" i="19"/>
  <c r="I13" i="19"/>
  <c r="K13" i="19" s="1"/>
  <c r="I12" i="19"/>
  <c r="K12" i="19" s="1"/>
  <c r="J14" i="19"/>
  <c r="I10" i="19"/>
  <c r="K10" i="19" s="1"/>
  <c r="J9" i="19"/>
  <c r="H9" i="19"/>
  <c r="G9" i="19"/>
  <c r="F9" i="19"/>
  <c r="E9" i="19"/>
  <c r="D9" i="19"/>
  <c r="C9" i="19"/>
  <c r="B9" i="19"/>
  <c r="I8" i="19"/>
  <c r="K8" i="19" s="1"/>
  <c r="I7" i="19"/>
  <c r="K7" i="19" s="1"/>
  <c r="D55" i="18"/>
  <c r="B55" i="18"/>
  <c r="D47" i="18"/>
  <c r="D108" i="17"/>
  <c r="D110" i="17" s="1"/>
  <c r="B108" i="17"/>
  <c r="B110" i="17" s="1"/>
  <c r="D93" i="17"/>
  <c r="B93" i="17"/>
  <c r="D76" i="17"/>
  <c r="B76" i="17"/>
  <c r="D56" i="17"/>
  <c r="B56" i="17"/>
  <c r="D34" i="17"/>
  <c r="B58" i="17" l="1"/>
  <c r="D58" i="17"/>
  <c r="B20" i="19"/>
  <c r="B31" i="19" s="1"/>
  <c r="E20" i="19"/>
  <c r="E31" i="19" s="1"/>
  <c r="F20" i="19"/>
  <c r="F31" i="19" s="1"/>
  <c r="D95" i="17"/>
  <c r="D112" i="17" s="1"/>
  <c r="B57" i="18"/>
  <c r="D20" i="19"/>
  <c r="D31" i="19" s="1"/>
  <c r="I19" i="19"/>
  <c r="K19" i="19" s="1"/>
  <c r="D57" i="18"/>
  <c r="I30" i="19"/>
  <c r="K30" i="19" s="1"/>
  <c r="I9" i="19"/>
  <c r="K9" i="19" s="1"/>
  <c r="C20" i="19"/>
  <c r="C31" i="19" s="1"/>
  <c r="G20" i="19"/>
  <c r="G31" i="19" s="1"/>
  <c r="J20" i="19"/>
  <c r="J31" i="19" s="1"/>
  <c r="H25" i="19"/>
  <c r="I25" i="19" s="1"/>
  <c r="K25" i="19" s="1"/>
  <c r="H14" i="19"/>
  <c r="I14" i="19" s="1"/>
  <c r="K14" i="19" s="1"/>
  <c r="I11" i="19"/>
  <c r="K11" i="19" s="1"/>
  <c r="B95" i="17"/>
  <c r="B112" i="17" s="1"/>
  <c r="B114" i="17" l="1"/>
  <c r="D114" i="17"/>
  <c r="H20" i="19"/>
  <c r="H31" i="19" s="1"/>
  <c r="I20" i="19" l="1"/>
  <c r="K20" i="19" s="1"/>
  <c r="I31" i="19"/>
  <c r="K31" i="19" s="1"/>
</calcChain>
</file>

<file path=xl/sharedStrings.xml><?xml version="1.0" encoding="utf-8"?>
<sst xmlns="http://schemas.openxmlformats.org/spreadsheetml/2006/main" count="395" uniqueCount="269">
  <si>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</si>
  <si>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</si>
  <si>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</si>
  <si>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</si>
  <si>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</si>
  <si>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</si>
  <si>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</si>
  <si>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</si>
  <si>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</si>
  <si>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</si>
  <si>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</si>
  <si>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</si>
  <si>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</si>
  <si>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</si>
  <si>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</si>
  <si>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</si>
  <si>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</si>
  <si>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</si>
  <si>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</si>
  <si>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</si>
  <si>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</si>
  <si>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</si>
  <si>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</si>
  <si>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</si>
  <si>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</si>
  <si>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</si>
  <si>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</si>
  <si>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</si>
  <si>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</si>
  <si>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</si>
  <si>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</si>
  <si>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</si>
  <si>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</si>
  <si>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</si>
  <si>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</si>
  <si>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</si>
  <si>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</si>
  <si>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</si>
  <si>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</si>
  <si>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</si>
  <si>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</si>
  <si>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</si>
  <si>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</si>
  <si>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</si>
  <si>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</si>
  <si>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</si>
  <si>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</si>
  <si>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</si>
  <si>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</si>
  <si>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</si>
  <si>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</si>
  <si>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</si>
  <si>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</si>
  <si>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</si>
  <si>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</si>
  <si>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</si>
  <si>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</si>
  <si>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</si>
  <si>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</si>
  <si>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</si>
  <si>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</si>
  <si>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</si>
  <si>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</si>
  <si>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</si>
  <si>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</si>
  <si>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</si>
  <si>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</si>
  <si>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</si>
  <si>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</si>
  <si>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</si>
  <si>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</si>
  <si>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</si>
  <si>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</si>
  <si>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</si>
  <si>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NIPT nga sistemi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</si>
  <si>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</si>
  <si>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</si>
  <si>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</si>
  <si>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</si>
  <si>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</si>
  <si>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</si>
  <si>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</si>
  <si>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</si>
  <si>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</si>
  <si>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</si>
  <si>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</si>
  <si>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</si>
  <si>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</si>
  <si>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</si>
  <si>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</si>
  <si>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</si>
  <si>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</si>
  <si>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</si>
  <si>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</si>
  <si>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</si>
  <si>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</si>
  <si>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</si>
  <si>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</si>
  <si>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</si>
  <si>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</si>
  <si>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</si>
  <si>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</si>
  <si>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</si>
  <si>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</si>
  <si>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</si>
  <si>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</si>
  <si>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</si>
  <si>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</si>
  <si>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</si>
  <si>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</si>
  <si>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</si>
  <si>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</si>
  <si>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</si>
  <si>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</si>
  <si>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</si>
  <si>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</si>
  <si>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</si>
  <si>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</si>
  <si>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</si>
  <si>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</si>
  <si>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</si>
  <si>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</si>
  <si>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</si>
  <si>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</si>
  <si>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</si>
  <si>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</si>
  <si>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</si>
  <si>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</si>
  <si>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</si>
  <si>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</si>
  <si>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</si>
  <si>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</si>
  <si>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</si>
  <si>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</si>
  <si>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</si>
  <si>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</si>
  <si>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</si>
  <si>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</si>
  <si>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</si>
  <si>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</si>
  <si>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</si>
  <si>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</si>
  <si>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</si>
  <si>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</si>
  <si>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</si>
  <si>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</si>
  <si>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</si>
  <si>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</si>
  <si>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</si>
  <si>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</si>
  <si>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</si>
  <si>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</si>
  <si>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</si>
  <si>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</si>
  <si>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</si>
  <si>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</si>
  <si>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</si>
  <si>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</si>
  <si>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</si>
  <si>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</si>
  <si>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</si>
  <si>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</si>
  <si>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</si>
  <si>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</si>
  <si>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</si>
  <si>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</si>
  <si>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</si>
  <si>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</si>
  <si>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</si>
  <si>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</si>
  <si>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</si>
  <si>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</si>
  <si>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</si>
  <si>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</si>
  <si>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</si>
  <si>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</si>
  <si>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</si>
  <si>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</si>
  <si>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</si>
  <si>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</si>
  <si>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</si>
  <si>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</si>
  <si>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</si>
  <si>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</si>
  <si>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</si>
  <si>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</si>
  <si>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</si>
  <si>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</si>
  <si>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</si>
  <si>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</si>
  <si>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</si>
  <si>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</si>
  <si>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</si>
  <si>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</si>
  <si>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</si>
  <si>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</si>
  <si>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</si>
  <si>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</si>
  <si>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</si>
  <si>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</si>
  <si>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</si>
  <si>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</si>
  <si>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</si>
  <si>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</si>
  <si>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</si>
  <si>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</si>
  <si>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</si>
  <si>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</si>
  <si>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</si>
  <si>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</si>
  <si>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</si>
  <si>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</si>
  <si>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</si>
  <si>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</si>
  <si>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</si>
  <si>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</si>
  <si>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</si>
  <si>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</si>
  <si>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</si>
  <si>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</si>
  <si>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</si>
  <si>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t>Emertimi dhe Forma ligjore</t>
  </si>
  <si>
    <t>"DRICONS"SHPK</t>
  </si>
  <si>
    <t>NIPT -i</t>
  </si>
  <si>
    <t>L52013020H</t>
  </si>
  <si>
    <t>Adresa e Selise</t>
  </si>
  <si>
    <t>Data e krijimit</t>
  </si>
  <si>
    <t>13/08/2015</t>
  </si>
  <si>
    <t>Nr. i  Regjistrit  Tregetar</t>
  </si>
  <si>
    <t>Veprimtaria  Kryesore</t>
  </si>
  <si>
    <t>Projektim Supervizion,Kolaudim punime zbatimi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</si>
  <si>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</si>
  <si>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</si>
  <si>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</si>
  <si>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</si>
  <si>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</si>
  <si>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</si>
  <si>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</si>
  <si>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</si>
  <si>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</si>
  <si>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</si>
  <si>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</si>
  <si>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</si>
  <si>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</si>
  <si>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Viti   2023</t>
  </si>
  <si>
    <t>01.01.2023</t>
  </si>
  <si>
    <t>31.12.2023</t>
  </si>
  <si>
    <t>Njesia Bashkiake Nr.7</t>
  </si>
  <si>
    <t>Pasqyrat financiare te vitit 2023</t>
  </si>
  <si>
    <t>Te tjera  TATIM FITIMI</t>
  </si>
  <si>
    <t>Mjete monetare dhe ekuivalente me to ne fund 31.12.2023</t>
  </si>
  <si>
    <t>Mjete monetare dhe ekuivalente me to ne fillim  01.01.2023</t>
  </si>
  <si>
    <t xml:space="preserve">                                                       </t>
  </si>
  <si>
    <r>
      <t>Percaktime te tjera per rezultatin e periudhes</t>
    </r>
    <r>
      <rPr>
        <i/>
        <sz val="8"/>
        <color rgb="FF000000"/>
        <rFont val="Times New Roman"/>
        <family val="1"/>
        <charset val="238"/>
      </rPr>
      <t xml:space="preserve"> (pershkruaj)</t>
    </r>
  </si>
  <si>
    <t>emri nga sistemi   "DRICONS" shpk</t>
  </si>
  <si>
    <t>NIPT nga sistemi  L52013020H</t>
  </si>
  <si>
    <t>emri nga sistemi   "DRICONS"  SHPK</t>
  </si>
  <si>
    <t>Lek</t>
  </si>
  <si>
    <t>emri nga sistemi  "DRICONS" SHPK</t>
  </si>
  <si>
    <r>
      <t>Pasqyra e Performances</t>
    </r>
    <r>
      <rPr>
        <b/>
        <i/>
        <sz val="9"/>
        <color theme="1"/>
        <rFont val="Times New Roman"/>
        <family val="1"/>
      </rPr>
      <t xml:space="preserve"> (sipas funksionit)</t>
    </r>
  </si>
  <si>
    <r>
      <t>Te tjera</t>
    </r>
    <r>
      <rPr>
        <b/>
        <i/>
        <sz val="9"/>
        <color indexed="8"/>
        <rFont val="Times New Roman"/>
        <family val="1"/>
      </rPr>
      <t xml:space="preserve"> (pershkruaj)</t>
    </r>
  </si>
  <si>
    <t>Te tjera (pershkruaj)</t>
  </si>
  <si>
    <r>
      <t xml:space="preserve">Pasqyra e fluksit te mjeteve monetare </t>
    </r>
    <r>
      <rPr>
        <b/>
        <i/>
        <sz val="9"/>
        <color theme="1"/>
        <rFont val="Times New Roman"/>
        <family val="1"/>
      </rPr>
      <t>(metoda indirekte)</t>
    </r>
  </si>
  <si>
    <r>
      <t xml:space="preserve">Te tjera </t>
    </r>
    <r>
      <rPr>
        <i/>
        <sz val="10"/>
        <color indexed="8"/>
        <rFont val="Times New Roman"/>
        <family val="1"/>
        <charset val="238"/>
      </rPr>
      <t>(pershkruaj)</t>
    </r>
  </si>
  <si>
    <t>Periudha Rap</t>
  </si>
  <si>
    <t>Periudha paraardh</t>
  </si>
  <si>
    <t xml:space="preserve"> "DRICONS" SHPK</t>
  </si>
  <si>
    <r>
      <t xml:space="preserve">Pasqyra e fluksit te mjeteve monetare </t>
    </r>
    <r>
      <rPr>
        <b/>
        <i/>
        <sz val="8"/>
        <color theme="1"/>
        <rFont val="Times New Roman"/>
        <family val="1"/>
        <charset val="238"/>
      </rPr>
      <t>(metoda direkte)</t>
    </r>
  </si>
  <si>
    <r>
      <t xml:space="preserve">Te tjera </t>
    </r>
    <r>
      <rPr>
        <i/>
        <sz val="8"/>
        <color indexed="8"/>
        <rFont val="Times New Roman"/>
        <family val="1"/>
        <charset val="238"/>
      </rPr>
      <t>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</si>
</sst>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21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2"/>
      <name val="Arial"/>
      <family val="2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9"/>
      <color rgb="FFFF0000"/>
      <name val="Times New Roman"/>
      <family val="1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8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5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63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0" fontId="173" fillId="0" borderId="0" xfId="0" applyFont="1"/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5" fillId="0" borderId="0" xfId="0" applyFont="1" applyAlignment="1">
      <alignment horizontal="left" wrapText="1" indent="2"/>
    </xf>
    <xf numFmtId="0" fontId="169" fillId="0" borderId="0" xfId="6592" applyFont="1" applyAlignment="1">
      <alignment wrapText="1"/>
    </xf>
    <xf numFmtId="0" fontId="173" fillId="0" borderId="0" xfId="6592" applyFont="1"/>
    <xf numFmtId="0" fontId="168" fillId="0" borderId="0" xfId="3275" applyFont="1"/>
    <xf numFmtId="37" fontId="173" fillId="0" borderId="0" xfId="6592" applyNumberFormat="1" applyFont="1"/>
    <xf numFmtId="0" fontId="173" fillId="0" borderId="0" xfId="6594" applyFont="1"/>
    <xf numFmtId="0" fontId="174" fillId="0" borderId="0" xfId="6594" applyFont="1" applyAlignment="1">
      <alignment wrapText="1"/>
    </xf>
    <xf numFmtId="1" fontId="176" fillId="0" borderId="0" xfId="3507" applyNumberFormat="1" applyFont="1" applyAlignment="1">
      <alignment vertical="center"/>
    </xf>
    <xf numFmtId="168" fontId="176" fillId="0" borderId="0" xfId="3507" applyNumberFormat="1" applyFont="1" applyAlignment="1">
      <alignment vertical="center"/>
    </xf>
    <xf numFmtId="0" fontId="12" fillId="0" borderId="0" xfId="0" applyFont="1"/>
    <xf numFmtId="0" fontId="182" fillId="0" borderId="0" xfId="0" applyFont="1"/>
    <xf numFmtId="0" fontId="182" fillId="0" borderId="0" xfId="0" applyFont="1" applyAlignment="1">
      <alignment horizontal="right"/>
    </xf>
    <xf numFmtId="0" fontId="182" fillId="0" borderId="0" xfId="0" applyFont="1" applyAlignment="1">
      <alignment horizontal="center"/>
    </xf>
    <xf numFmtId="0" fontId="184" fillId="0" borderId="0" xfId="0" applyFont="1" applyAlignment="1">
      <alignment horizontal="center"/>
    </xf>
    <xf numFmtId="0" fontId="185" fillId="0" borderId="0" xfId="0" applyFont="1"/>
    <xf numFmtId="0" fontId="170" fillId="0" borderId="24" xfId="0" applyFont="1" applyBorder="1"/>
    <xf numFmtId="3" fontId="171" fillId="0" borderId="24" xfId="0" applyNumberFormat="1" applyFont="1" applyBorder="1" applyAlignment="1">
      <alignment horizontal="center" vertical="center"/>
    </xf>
    <xf numFmtId="0" fontId="169" fillId="0" borderId="24" xfId="0" applyFont="1" applyBorder="1"/>
    <xf numFmtId="3" fontId="172" fillId="0" borderId="24" xfId="0" applyNumberFormat="1" applyFont="1" applyBorder="1" applyAlignment="1">
      <alignment vertical="center"/>
    </xf>
    <xf numFmtId="0" fontId="171" fillId="0" borderId="24" xfId="3275" applyFont="1" applyBorder="1" applyAlignment="1">
      <alignment horizontal="left" vertical="center"/>
    </xf>
    <xf numFmtId="0" fontId="173" fillId="0" borderId="24" xfId="0" applyFont="1" applyBorder="1"/>
    <xf numFmtId="0" fontId="169" fillId="0" borderId="24" xfId="0" applyFont="1" applyBorder="1" applyAlignment="1">
      <alignment wrapText="1"/>
    </xf>
    <xf numFmtId="37" fontId="173" fillId="59" borderId="24" xfId="0" applyNumberFormat="1" applyFont="1" applyFill="1" applyBorder="1"/>
    <xf numFmtId="37" fontId="173" fillId="0" borderId="24" xfId="0" applyNumberFormat="1" applyFont="1" applyBorder="1"/>
    <xf numFmtId="37" fontId="178" fillId="0" borderId="24" xfId="0" applyNumberFormat="1" applyFont="1" applyBorder="1"/>
    <xf numFmtId="0" fontId="175" fillId="0" borderId="24" xfId="0" applyFont="1" applyBorder="1" applyAlignment="1">
      <alignment horizontal="left" wrapText="1" indent="2"/>
    </xf>
    <xf numFmtId="37" fontId="171" fillId="0" borderId="24" xfId="0" applyNumberFormat="1" applyFont="1" applyBorder="1" applyAlignment="1">
      <alignment vertical="center"/>
    </xf>
    <xf numFmtId="37" fontId="172" fillId="0" borderId="24" xfId="0" applyNumberFormat="1" applyFont="1" applyBorder="1" applyAlignment="1">
      <alignment vertical="center"/>
    </xf>
    <xf numFmtId="0" fontId="171" fillId="0" borderId="24" xfId="3275" applyFont="1" applyBorder="1" applyAlignment="1">
      <alignment vertical="center"/>
    </xf>
    <xf numFmtId="0" fontId="174" fillId="0" borderId="24" xfId="0" applyFont="1" applyBorder="1" applyAlignment="1">
      <alignment wrapText="1"/>
    </xf>
    <xf numFmtId="0" fontId="169" fillId="0" borderId="24" xfId="0" applyFont="1" applyBorder="1" applyAlignment="1">
      <alignment vertical="top" wrapText="1"/>
    </xf>
    <xf numFmtId="0" fontId="178" fillId="0" borderId="24" xfId="0" applyFont="1" applyBorder="1"/>
    <xf numFmtId="0" fontId="166" fillId="0" borderId="24" xfId="0" applyFont="1" applyBorder="1" applyAlignment="1">
      <alignment horizontal="center"/>
    </xf>
    <xf numFmtId="0" fontId="179" fillId="0" borderId="24" xfId="0" applyFont="1" applyBorder="1"/>
    <xf numFmtId="0" fontId="166" fillId="0" borderId="24" xfId="0" applyFont="1" applyBorder="1"/>
    <xf numFmtId="0" fontId="177" fillId="0" borderId="24" xfId="0" applyFont="1" applyBorder="1" applyAlignment="1">
      <alignment vertical="center"/>
    </xf>
    <xf numFmtId="37" fontId="166" fillId="0" borderId="24" xfId="215" applyNumberFormat="1" applyFont="1" applyFill="1" applyBorder="1" applyAlignment="1" applyProtection="1">
      <alignment horizontal="right" wrapText="1"/>
    </xf>
    <xf numFmtId="37" fontId="173" fillId="0" borderId="24" xfId="0" applyNumberFormat="1" applyFont="1" applyBorder="1" applyAlignment="1">
      <alignment horizontal="right"/>
    </xf>
    <xf numFmtId="37" fontId="166" fillId="59" borderId="24" xfId="215" applyNumberFormat="1" applyFont="1" applyFill="1" applyBorder="1" applyAlignment="1" applyProtection="1">
      <alignment horizontal="right" wrapText="1"/>
    </xf>
    <xf numFmtId="0" fontId="169" fillId="60" borderId="24" xfId="0" applyFont="1" applyFill="1" applyBorder="1" applyAlignment="1">
      <alignment wrapText="1"/>
    </xf>
    <xf numFmtId="37" fontId="178" fillId="0" borderId="24" xfId="0" applyNumberFormat="1" applyFont="1" applyBorder="1" applyAlignment="1">
      <alignment horizontal="right"/>
    </xf>
    <xf numFmtId="0" fontId="169" fillId="0" borderId="24" xfId="6592" applyFont="1" applyBorder="1" applyAlignment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4" fillId="59" borderId="24" xfId="215" applyNumberFormat="1" applyFont="1" applyFill="1" applyBorder="1" applyAlignment="1" applyProtection="1">
      <alignment horizontal="right" wrapText="1"/>
    </xf>
    <xf numFmtId="0" fontId="175" fillId="60" borderId="24" xfId="0" applyFont="1" applyFill="1" applyBorder="1" applyAlignment="1">
      <alignment horizontal="left" wrapText="1" indent="2"/>
    </xf>
    <xf numFmtId="37" fontId="171" fillId="0" borderId="24" xfId="6592" applyNumberFormat="1" applyFont="1" applyBorder="1" applyAlignment="1">
      <alignment horizontal="right" vertical="center"/>
    </xf>
    <xf numFmtId="0" fontId="174" fillId="0" borderId="24" xfId="6592" applyFont="1" applyBorder="1" applyAlignment="1">
      <alignment wrapText="1"/>
    </xf>
    <xf numFmtId="37" fontId="173" fillId="0" borderId="24" xfId="6592" applyNumberFormat="1" applyFont="1" applyBorder="1" applyAlignment="1">
      <alignment horizontal="right"/>
    </xf>
    <xf numFmtId="37" fontId="178" fillId="0" borderId="24" xfId="6592" applyNumberFormat="1" applyFont="1" applyBorder="1" applyAlignment="1">
      <alignment horizontal="right"/>
    </xf>
    <xf numFmtId="0" fontId="180" fillId="0" borderId="24" xfId="6592" applyFont="1" applyBorder="1" applyAlignment="1">
      <alignment wrapText="1"/>
    </xf>
    <xf numFmtId="38" fontId="173" fillId="0" borderId="24" xfId="0" applyNumberFormat="1" applyFont="1" applyBorder="1"/>
    <xf numFmtId="37" fontId="178" fillId="59" borderId="24" xfId="0" applyNumberFormat="1" applyFont="1" applyFill="1" applyBorder="1"/>
    <xf numFmtId="0" fontId="186" fillId="0" borderId="0" xfId="0" applyFont="1"/>
    <xf numFmtId="0" fontId="187" fillId="0" borderId="0" xfId="6592" applyFont="1"/>
    <xf numFmtId="0" fontId="188" fillId="0" borderId="0" xfId="0" applyFont="1"/>
    <xf numFmtId="0" fontId="191" fillId="0" borderId="24" xfId="6592" applyFont="1" applyBorder="1" applyAlignment="1">
      <alignment vertical="center"/>
    </xf>
    <xf numFmtId="37" fontId="186" fillId="0" borderId="24" xfId="6592" applyNumberFormat="1" applyFont="1" applyBorder="1" applyAlignment="1">
      <alignment horizontal="right"/>
    </xf>
    <xf numFmtId="0" fontId="192" fillId="0" borderId="24" xfId="6592" applyFont="1" applyBorder="1" applyAlignment="1">
      <alignment vertical="center"/>
    </xf>
    <xf numFmtId="37" fontId="190" fillId="0" borderId="24" xfId="6593" applyNumberFormat="1" applyFont="1" applyBorder="1" applyAlignment="1">
      <alignment horizontal="right"/>
    </xf>
    <xf numFmtId="37" fontId="187" fillId="0" borderId="24" xfId="6592" applyNumberFormat="1" applyFont="1" applyBorder="1" applyAlignment="1">
      <alignment horizontal="right"/>
    </xf>
    <xf numFmtId="37" fontId="190" fillId="0" borderId="24" xfId="6593" applyNumberFormat="1" applyFont="1" applyFill="1" applyBorder="1" applyAlignment="1">
      <alignment horizontal="right"/>
    </xf>
    <xf numFmtId="37" fontId="189" fillId="0" borderId="24" xfId="6593" applyNumberFormat="1" applyFont="1" applyBorder="1" applyAlignment="1">
      <alignment horizontal="right"/>
    </xf>
    <xf numFmtId="0" fontId="191" fillId="0" borderId="24" xfId="6592" applyFont="1" applyBorder="1" applyAlignment="1">
      <alignment vertical="top" wrapText="1"/>
    </xf>
    <xf numFmtId="0" fontId="192" fillId="0" borderId="24" xfId="6592" applyFont="1" applyBorder="1" applyAlignment="1">
      <alignment vertical="top" wrapText="1"/>
    </xf>
    <xf numFmtId="37" fontId="187" fillId="61" borderId="24" xfId="6592" applyNumberFormat="1" applyFont="1" applyFill="1" applyBorder="1" applyAlignment="1">
      <alignment horizontal="right"/>
    </xf>
    <xf numFmtId="37" fontId="186" fillId="61" borderId="24" xfId="6592" applyNumberFormat="1" applyFont="1" applyFill="1" applyBorder="1" applyAlignment="1">
      <alignment horizontal="right"/>
    </xf>
    <xf numFmtId="0" fontId="192" fillId="0" borderId="24" xfId="6592" applyFont="1" applyBorder="1" applyAlignment="1">
      <alignment vertical="top"/>
    </xf>
    <xf numFmtId="0" fontId="192" fillId="60" borderId="24" xfId="6592" applyFont="1" applyFill="1" applyBorder="1" applyAlignment="1">
      <alignment vertical="top"/>
    </xf>
    <xf numFmtId="37" fontId="186" fillId="59" borderId="24" xfId="6592" applyNumberFormat="1" applyFont="1" applyFill="1" applyBorder="1" applyAlignment="1">
      <alignment horizontal="right"/>
    </xf>
    <xf numFmtId="0" fontId="187" fillId="0" borderId="24" xfId="6592" applyFont="1" applyBorder="1"/>
    <xf numFmtId="0" fontId="189" fillId="0" borderId="24" xfId="6592" applyFont="1" applyBorder="1" applyAlignment="1">
      <alignment horizontal="center" wrapText="1"/>
    </xf>
    <xf numFmtId="0" fontId="194" fillId="0" borderId="0" xfId="6594" applyFont="1"/>
    <xf numFmtId="0" fontId="195" fillId="0" borderId="0" xfId="6594" applyFont="1"/>
    <xf numFmtId="0" fontId="196" fillId="0" borderId="0" xfId="6594" applyFont="1"/>
    <xf numFmtId="3" fontId="197" fillId="0" borderId="0" xfId="6594" applyNumberFormat="1" applyFont="1" applyAlignment="1">
      <alignment horizontal="center" vertical="center"/>
    </xf>
    <xf numFmtId="0" fontId="198" fillId="0" borderId="24" xfId="6594" applyFont="1" applyBorder="1" applyAlignment="1">
      <alignment vertical="center"/>
    </xf>
    <xf numFmtId="0" fontId="195" fillId="0" borderId="24" xfId="6594" applyFont="1" applyBorder="1"/>
    <xf numFmtId="0" fontId="197" fillId="0" borderId="24" xfId="6594" applyFont="1" applyBorder="1" applyAlignment="1">
      <alignment horizontal="left" vertical="center"/>
    </xf>
    <xf numFmtId="0" fontId="199" fillId="0" borderId="24" xfId="0" applyFont="1" applyBorder="1" applyAlignment="1">
      <alignment horizontal="left" wrapText="1" indent="2"/>
    </xf>
    <xf numFmtId="37" fontId="200" fillId="59" borderId="24" xfId="215" applyNumberFormat="1" applyFont="1" applyFill="1" applyBorder="1" applyAlignment="1" applyProtection="1">
      <alignment horizontal="right" wrapText="1"/>
    </xf>
    <xf numFmtId="37" fontId="195" fillId="0" borderId="24" xfId="0" applyNumberFormat="1" applyFont="1" applyBorder="1" applyAlignment="1">
      <alignment horizontal="right"/>
    </xf>
    <xf numFmtId="38" fontId="195" fillId="62" borderId="24" xfId="6594" applyNumberFormat="1" applyFont="1" applyFill="1" applyBorder="1"/>
    <xf numFmtId="38" fontId="195" fillId="0" borderId="24" xfId="6594" applyNumberFormat="1" applyFont="1" applyBorder="1"/>
    <xf numFmtId="38" fontId="194" fillId="0" borderId="24" xfId="6594" applyNumberFormat="1" applyFont="1" applyBorder="1"/>
    <xf numFmtId="38" fontId="201" fillId="0" borderId="24" xfId="6594" applyNumberFormat="1" applyFont="1" applyBorder="1" applyAlignment="1">
      <alignment vertical="center"/>
    </xf>
    <xf numFmtId="38" fontId="201" fillId="62" borderId="24" xfId="6594" applyNumberFormat="1" applyFont="1" applyFill="1" applyBorder="1" applyAlignment="1">
      <alignment vertical="center"/>
    </xf>
    <xf numFmtId="0" fontId="197" fillId="0" borderId="24" xfId="6594" applyFont="1" applyBorder="1" applyAlignment="1">
      <alignment vertical="center"/>
    </xf>
    <xf numFmtId="0" fontId="202" fillId="0" borderId="24" xfId="0" applyFont="1" applyBorder="1" applyAlignment="1">
      <alignment wrapText="1"/>
    </xf>
    <xf numFmtId="0" fontId="195" fillId="62" borderId="24" xfId="6594" applyFont="1" applyFill="1" applyBorder="1"/>
    <xf numFmtId="0" fontId="202" fillId="0" borderId="24" xfId="6594" applyFont="1" applyBorder="1" applyAlignment="1">
      <alignment wrapText="1"/>
    </xf>
    <xf numFmtId="0" fontId="202" fillId="0" borderId="24" xfId="6595" applyFont="1" applyBorder="1" applyAlignment="1">
      <alignment wrapText="1"/>
    </xf>
    <xf numFmtId="37" fontId="200" fillId="0" borderId="24" xfId="215" applyNumberFormat="1" applyFont="1" applyFill="1" applyBorder="1" applyAlignment="1" applyProtection="1">
      <alignment horizontal="right" wrapText="1"/>
    </xf>
    <xf numFmtId="37" fontId="200" fillId="62" borderId="24" xfId="215" applyNumberFormat="1" applyFont="1" applyFill="1" applyBorder="1" applyAlignment="1" applyProtection="1">
      <alignment horizontal="right" wrapText="1"/>
    </xf>
    <xf numFmtId="37" fontId="197" fillId="0" borderId="24" xfId="6595" applyNumberFormat="1" applyFont="1" applyBorder="1" applyAlignment="1">
      <alignment horizontal="right" vertical="center"/>
    </xf>
    <xf numFmtId="0" fontId="200" fillId="0" borderId="24" xfId="6595" applyFont="1" applyBorder="1" applyAlignment="1">
      <alignment wrapText="1"/>
    </xf>
    <xf numFmtId="37" fontId="195" fillId="0" borderId="24" xfId="6595" applyNumberFormat="1" applyFont="1" applyBorder="1" applyAlignment="1">
      <alignment horizontal="right"/>
    </xf>
    <xf numFmtId="37" fontId="194" fillId="0" borderId="24" xfId="6595" applyNumberFormat="1" applyFont="1" applyBorder="1" applyAlignment="1">
      <alignment horizontal="right"/>
    </xf>
    <xf numFmtId="0" fontId="200" fillId="0" borderId="0" xfId="6595" applyFont="1" applyAlignment="1">
      <alignment wrapText="1"/>
    </xf>
    <xf numFmtId="37" fontId="195" fillId="0" borderId="0" xfId="6595" applyNumberFormat="1" applyFont="1" applyAlignment="1">
      <alignment horizontal="right"/>
    </xf>
    <xf numFmtId="0" fontId="203" fillId="0" borderId="0" xfId="6595" applyFont="1" applyAlignment="1">
      <alignment wrapText="1"/>
    </xf>
    <xf numFmtId="37" fontId="200" fillId="62" borderId="0" xfId="215" applyNumberFormat="1" applyFont="1" applyFill="1" applyBorder="1" applyAlignment="1" applyProtection="1">
      <alignment horizontal="right" wrapText="1"/>
    </xf>
    <xf numFmtId="0" fontId="194" fillId="0" borderId="0" xfId="0" applyFont="1"/>
    <xf numFmtId="0" fontId="200" fillId="0" borderId="0" xfId="0" applyFont="1"/>
    <xf numFmtId="0" fontId="196" fillId="0" borderId="0" xfId="0" applyFont="1"/>
    <xf numFmtId="0" fontId="195" fillId="0" borderId="0" xfId="0" applyFont="1"/>
    <xf numFmtId="0" fontId="205" fillId="0" borderId="24" xfId="0" applyFont="1" applyBorder="1" applyAlignment="1">
      <alignment wrapText="1"/>
    </xf>
    <xf numFmtId="0" fontId="206" fillId="0" borderId="24" xfId="0" applyFont="1" applyBorder="1" applyAlignment="1">
      <alignment wrapText="1"/>
    </xf>
    <xf numFmtId="0" fontId="207" fillId="0" borderId="24" xfId="0" applyFont="1" applyBorder="1" applyAlignment="1">
      <alignment wrapText="1"/>
    </xf>
    <xf numFmtId="0" fontId="206" fillId="0" borderId="24" xfId="0" applyFont="1" applyBorder="1" applyAlignment="1">
      <alignment horizontal="left" wrapText="1" indent="2"/>
    </xf>
    <xf numFmtId="0" fontId="206" fillId="0" borderId="24" xfId="0" applyFont="1" applyBorder="1" applyAlignment="1">
      <alignment horizontal="left" indent="2"/>
    </xf>
    <xf numFmtId="0" fontId="205" fillId="0" borderId="24" xfId="3275" applyFont="1" applyBorder="1" applyAlignment="1">
      <alignment vertical="top" wrapText="1"/>
    </xf>
    <xf numFmtId="0" fontId="206" fillId="0" borderId="24" xfId="0" applyFont="1" applyBorder="1" applyAlignment="1">
      <alignment horizontal="left" wrapText="1"/>
    </xf>
    <xf numFmtId="0" fontId="205" fillId="59" borderId="24" xfId="0" applyFont="1" applyFill="1" applyBorder="1" applyAlignment="1">
      <alignment horizontal="left" wrapText="1"/>
    </xf>
    <xf numFmtId="0" fontId="182" fillId="0" borderId="0" xfId="0" applyFont="1" applyAlignment="1">
      <alignment horizontal="center"/>
    </xf>
    <xf numFmtId="21" fontId="182" fillId="0" borderId="0" xfId="0" applyNumberFormat="1" applyFont="1" applyAlignment="1">
      <alignment horizontal="center"/>
    </xf>
    <xf numFmtId="46" fontId="182" fillId="0" borderId="0" xfId="0" applyNumberFormat="1" applyFont="1" applyAlignment="1">
      <alignment horizontal="center"/>
    </xf>
    <xf numFmtId="0" fontId="183" fillId="0" borderId="0" xfId="0" applyFont="1" applyAlignment="1">
      <alignment horizontal="center"/>
    </xf>
    <xf numFmtId="0" fontId="168" fillId="0" borderId="0" xfId="3507" applyFont="1" applyAlignment="1">
      <alignment horizontal="left" vertical="center" wrapText="1"/>
    </xf>
    <xf numFmtId="0" fontId="195" fillId="0" borderId="0" xfId="6594" applyFont="1" applyAlignment="1">
      <alignment horizontal="center"/>
    </xf>
    <xf numFmtId="0" fontId="204" fillId="0" borderId="0" xfId="0" applyFont="1" applyAlignment="1">
      <alignment horizontal="left"/>
    </xf>
    <xf numFmtId="0" fontId="208" fillId="0" borderId="24" xfId="0" applyFont="1" applyBorder="1" applyAlignment="1">
      <alignment horizontal="left" wrapText="1" indent="2"/>
    </xf>
    <xf numFmtId="3" fontId="209" fillId="0" borderId="0" xfId="0" applyNumberFormat="1" applyFont="1" applyAlignment="1">
      <alignment horizontal="center" vertical="center"/>
    </xf>
    <xf numFmtId="0" fontId="186" fillId="0" borderId="0" xfId="6594" applyFont="1"/>
    <xf numFmtId="0" fontId="187" fillId="0" borderId="0" xfId="6594" applyFont="1"/>
    <xf numFmtId="0" fontId="188" fillId="0" borderId="0" xfId="6594" applyFont="1"/>
    <xf numFmtId="0" fontId="187" fillId="0" borderId="0" xfId="6594" applyFont="1" applyAlignment="1">
      <alignment horizontal="center"/>
    </xf>
    <xf numFmtId="3" fontId="210" fillId="0" borderId="0" xfId="6594" applyNumberFormat="1" applyFont="1" applyAlignment="1">
      <alignment horizontal="center" vertical="center"/>
    </xf>
    <xf numFmtId="0" fontId="211" fillId="0" borderId="0" xfId="6594" applyFont="1" applyAlignment="1">
      <alignment vertical="center"/>
    </xf>
    <xf numFmtId="3" fontId="212" fillId="0" borderId="0" xfId="6594" applyNumberFormat="1" applyFont="1" applyAlignment="1">
      <alignment vertical="center"/>
    </xf>
    <xf numFmtId="0" fontId="189" fillId="0" borderId="24" xfId="6594" applyFont="1" applyBorder="1" applyAlignment="1">
      <alignment wrapText="1"/>
    </xf>
    <xf numFmtId="38" fontId="187" fillId="0" borderId="24" xfId="6594" applyNumberFormat="1" applyFont="1" applyBorder="1"/>
    <xf numFmtId="0" fontId="190" fillId="0" borderId="24" xfId="6594" applyFont="1" applyBorder="1" applyAlignment="1">
      <alignment horizontal="left" indent="2"/>
    </xf>
    <xf numFmtId="0" fontId="190" fillId="0" borderId="24" xfId="6594" applyFont="1" applyBorder="1" applyAlignment="1">
      <alignment horizontal="left" wrapText="1" indent="2"/>
    </xf>
    <xf numFmtId="0" fontId="189" fillId="0" borderId="24" xfId="3275" applyFont="1" applyBorder="1" applyAlignment="1">
      <alignment vertical="top" wrapText="1"/>
    </xf>
    <xf numFmtId="0" fontId="190" fillId="0" borderId="24" xfId="6594" applyFont="1" applyBorder="1" applyAlignment="1">
      <alignment horizontal="left" wrapText="1"/>
    </xf>
    <xf numFmtId="0" fontId="189" fillId="59" borderId="24" xfId="6594" applyFont="1" applyFill="1" applyBorder="1" applyAlignment="1">
      <alignment horizontal="left" wrapText="1"/>
    </xf>
    <xf numFmtId="38" fontId="187" fillId="59" borderId="24" xfId="6594" applyNumberFormat="1" applyFont="1" applyFill="1" applyBorder="1"/>
    <xf numFmtId="0" fontId="214" fillId="0" borderId="24" xfId="6594" applyFont="1" applyBorder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C4649-6138-4ED0-B57A-FF383C96F8F1}">
  <dimension ref="B2:J50"/>
  <sheetViews>
    <sheetView tabSelected="1" topLeftCell="A22" workbookViewId="0">
      <selection sqref="A1:K51"/>
    </sheetView>
  </sheetViews>
  <sheetFormatPr defaultRowHeight="12.75"/>
  <cols>
    <col min="9" max="9" width="8.7109375" customWidth="1"/>
    <col min="10" max="10" width="3.5703125" hidden="1" customWidth="1"/>
  </cols>
  <sheetData>
    <row r="2" spans="2:10">
      <c r="B2" s="34"/>
      <c r="C2" s="34"/>
      <c r="D2" s="34"/>
      <c r="E2" s="34"/>
      <c r="F2" s="34"/>
      <c r="G2" s="34"/>
      <c r="H2" s="34"/>
      <c r="I2" s="34"/>
      <c r="J2" s="34"/>
    </row>
    <row r="3" spans="2:10">
      <c r="B3" s="35" t="s">
        <v>221</v>
      </c>
      <c r="C3" s="35"/>
      <c r="D3" s="35"/>
      <c r="E3" s="35" t="s">
        <v>222</v>
      </c>
      <c r="F3" s="36"/>
      <c r="G3" s="37"/>
      <c r="H3" s="35"/>
      <c r="I3" s="35"/>
      <c r="J3" s="35"/>
    </row>
    <row r="4" spans="2:10">
      <c r="B4" s="35" t="s">
        <v>223</v>
      </c>
      <c r="C4" s="35"/>
      <c r="D4" s="35"/>
      <c r="E4" s="35" t="s">
        <v>224</v>
      </c>
      <c r="F4" s="36"/>
      <c r="G4" s="37"/>
      <c r="H4" s="35"/>
      <c r="I4" s="35"/>
      <c r="J4" s="35"/>
    </row>
    <row r="5" spans="2:10">
      <c r="B5" s="35" t="s">
        <v>225</v>
      </c>
      <c r="C5" s="35"/>
      <c r="D5" s="35"/>
      <c r="E5" s="35" t="s">
        <v>247</v>
      </c>
      <c r="F5" s="35"/>
      <c r="G5" s="35"/>
      <c r="H5" s="35"/>
      <c r="I5" s="35"/>
      <c r="J5" s="35"/>
    </row>
    <row r="6" spans="2:10">
      <c r="B6" s="35"/>
      <c r="C6" s="35"/>
      <c r="D6" s="35"/>
      <c r="E6" s="35"/>
      <c r="F6" s="35"/>
      <c r="G6" s="37"/>
      <c r="H6" s="37"/>
      <c r="I6" s="35"/>
      <c r="J6" s="35"/>
    </row>
    <row r="7" spans="2:10">
      <c r="B7" s="35" t="s">
        <v>226</v>
      </c>
      <c r="C7" s="35"/>
      <c r="D7" s="35"/>
      <c r="E7" s="35" t="s">
        <v>227</v>
      </c>
      <c r="F7" s="37"/>
      <c r="G7" s="35"/>
      <c r="H7" s="35"/>
      <c r="I7" s="35"/>
      <c r="J7" s="35"/>
    </row>
    <row r="8" spans="2:10">
      <c r="B8" s="35" t="s">
        <v>228</v>
      </c>
      <c r="C8" s="35"/>
      <c r="D8" s="35"/>
      <c r="E8" s="35"/>
      <c r="F8" s="37"/>
      <c r="G8" s="35"/>
      <c r="H8" s="35"/>
      <c r="I8" s="35"/>
      <c r="J8" s="35"/>
    </row>
    <row r="9" spans="2:10">
      <c r="B9" s="35"/>
      <c r="C9" s="35"/>
      <c r="D9" s="35"/>
      <c r="E9" s="35"/>
      <c r="F9" s="35"/>
      <c r="G9" s="35"/>
      <c r="H9" s="35"/>
      <c r="I9" s="35"/>
      <c r="J9" s="35"/>
    </row>
    <row r="10" spans="2:10">
      <c r="B10" s="35" t="s">
        <v>229</v>
      </c>
      <c r="C10" s="35"/>
      <c r="D10" s="35"/>
      <c r="E10" s="35" t="s">
        <v>230</v>
      </c>
      <c r="F10" s="35"/>
      <c r="G10" s="35"/>
      <c r="H10" s="35"/>
      <c r="I10" s="35"/>
      <c r="J10" s="35"/>
    </row>
    <row r="11" spans="2:10">
      <c r="B11" s="35"/>
      <c r="C11" s="35"/>
      <c r="D11" s="35"/>
      <c r="E11" s="35"/>
      <c r="F11" s="35"/>
      <c r="G11" s="35"/>
      <c r="H11" s="35"/>
      <c r="I11" s="35"/>
      <c r="J11" s="35"/>
    </row>
    <row r="12" spans="2:10">
      <c r="B12" s="35"/>
      <c r="C12" s="35"/>
      <c r="D12" s="35"/>
      <c r="E12" s="35"/>
      <c r="F12" s="35"/>
      <c r="G12" s="35"/>
      <c r="H12" s="35"/>
      <c r="I12" s="35"/>
      <c r="J12" s="35"/>
    </row>
    <row r="13" spans="2:10">
      <c r="B13" s="34"/>
      <c r="C13" s="34"/>
      <c r="D13" s="34"/>
      <c r="E13" s="34"/>
      <c r="F13" s="34"/>
      <c r="G13" s="34"/>
      <c r="H13" s="34"/>
      <c r="I13" s="34"/>
      <c r="J13" s="34"/>
    </row>
    <row r="14" spans="2:10">
      <c r="B14" s="34"/>
      <c r="C14" s="34"/>
      <c r="D14" s="34"/>
      <c r="E14" s="34"/>
      <c r="F14" s="34"/>
      <c r="G14" s="34"/>
      <c r="H14" s="34"/>
      <c r="I14" s="34"/>
      <c r="J14" s="34"/>
    </row>
    <row r="15" spans="2:10">
      <c r="B15" s="34"/>
      <c r="C15" s="34"/>
      <c r="D15" s="34"/>
      <c r="E15" s="34"/>
      <c r="F15" s="34"/>
      <c r="G15" s="34"/>
      <c r="H15" s="34"/>
      <c r="I15" s="34"/>
      <c r="J15" s="34"/>
    </row>
    <row r="16" spans="2:10">
      <c r="B16" s="34"/>
      <c r="C16" s="34"/>
      <c r="D16" s="34"/>
      <c r="E16" s="34"/>
      <c r="F16" s="34"/>
      <c r="G16" s="34"/>
      <c r="H16" s="34"/>
      <c r="I16" s="34"/>
      <c r="J16" s="34"/>
    </row>
    <row r="17" spans="2:10">
      <c r="B17" s="34"/>
      <c r="C17" s="34"/>
      <c r="D17" s="34"/>
      <c r="E17" s="34"/>
      <c r="F17" s="34"/>
      <c r="G17" s="34"/>
      <c r="H17" s="34"/>
      <c r="I17" s="34"/>
      <c r="J17" s="34"/>
    </row>
    <row r="18" spans="2:10">
      <c r="B18" s="34"/>
      <c r="C18" s="34"/>
      <c r="D18" s="34"/>
      <c r="E18" s="34"/>
      <c r="F18" s="34"/>
      <c r="G18" s="34"/>
      <c r="H18" s="34"/>
      <c r="I18" s="34"/>
      <c r="J18" s="34"/>
    </row>
    <row r="19" spans="2:10">
      <c r="B19" s="34"/>
      <c r="C19" s="34"/>
      <c r="D19" s="34"/>
      <c r="E19" s="34"/>
      <c r="F19" s="34"/>
      <c r="G19" s="34"/>
      <c r="H19" s="34"/>
      <c r="I19" s="34"/>
      <c r="J19" s="34"/>
    </row>
    <row r="20" spans="2:10">
      <c r="B20" s="34"/>
      <c r="C20" s="34"/>
      <c r="D20" s="34"/>
      <c r="E20" s="34"/>
      <c r="F20" s="34"/>
      <c r="G20" s="34"/>
      <c r="H20" s="34"/>
      <c r="I20" s="34"/>
      <c r="J20" s="34"/>
    </row>
    <row r="21" spans="2:10">
      <c r="B21" s="34"/>
      <c r="C21" s="34"/>
      <c r="D21" s="34"/>
      <c r="E21" s="34"/>
      <c r="F21" s="34"/>
      <c r="G21" s="34"/>
      <c r="H21" s="34"/>
      <c r="I21" s="34"/>
      <c r="J21" s="34"/>
    </row>
    <row r="22" spans="2:10">
      <c r="B22" s="34"/>
      <c r="C22" s="34"/>
      <c r="D22" s="34"/>
      <c r="E22" s="34"/>
      <c r="F22" s="34"/>
      <c r="G22" s="34"/>
      <c r="H22" s="34"/>
      <c r="I22" s="34"/>
      <c r="J22" s="34"/>
    </row>
    <row r="23" spans="2:10">
      <c r="B23" s="34"/>
      <c r="C23" s="34"/>
      <c r="D23" s="34"/>
      <c r="E23" s="34"/>
      <c r="F23" s="34"/>
      <c r="G23" s="34"/>
      <c r="H23" s="34"/>
      <c r="I23" s="34"/>
      <c r="J23" s="34"/>
    </row>
    <row r="24" spans="2:10">
      <c r="B24" s="34"/>
      <c r="C24" s="34"/>
      <c r="D24" s="34"/>
      <c r="E24" s="34"/>
      <c r="F24" s="34"/>
      <c r="G24" s="34"/>
      <c r="H24" s="34"/>
      <c r="I24" s="34"/>
      <c r="J24" s="34"/>
    </row>
    <row r="25" spans="2:10" ht="33.75">
      <c r="B25" s="141"/>
      <c r="C25" s="141"/>
      <c r="D25" s="141"/>
      <c r="E25" s="141"/>
      <c r="F25" s="141"/>
      <c r="G25" s="141"/>
      <c r="H25" s="141"/>
      <c r="I25" s="141"/>
      <c r="J25" s="141"/>
    </row>
    <row r="26" spans="2:10">
      <c r="B26" s="138" t="s">
        <v>231</v>
      </c>
      <c r="C26" s="138"/>
      <c r="D26" s="138"/>
      <c r="E26" s="138"/>
      <c r="F26" s="138"/>
      <c r="G26" s="138"/>
      <c r="H26" s="138"/>
      <c r="I26" s="138"/>
      <c r="J26" s="34"/>
    </row>
    <row r="27" spans="2:10">
      <c r="B27" s="138" t="s">
        <v>232</v>
      </c>
      <c r="C27" s="138"/>
      <c r="D27" s="138"/>
      <c r="E27" s="138"/>
      <c r="F27" s="138"/>
      <c r="G27" s="138"/>
      <c r="H27" s="138"/>
      <c r="I27" s="138"/>
      <c r="J27" s="34"/>
    </row>
    <row r="28" spans="2:10">
      <c r="B28" s="34"/>
      <c r="C28" s="34"/>
      <c r="D28" s="34"/>
      <c r="E28" s="34"/>
      <c r="F28" s="34"/>
      <c r="G28" s="34"/>
      <c r="H28" s="34"/>
      <c r="I28" s="34"/>
      <c r="J28" s="34"/>
    </row>
    <row r="29" spans="2:10">
      <c r="B29" s="34"/>
      <c r="C29" s="34"/>
      <c r="D29" s="34"/>
      <c r="E29" s="34"/>
      <c r="F29" s="34"/>
      <c r="G29" s="34"/>
      <c r="H29" s="34"/>
      <c r="I29" s="34"/>
      <c r="J29" s="34"/>
    </row>
    <row r="30" spans="2:10" ht="33.75">
      <c r="B30" s="34"/>
      <c r="C30" s="34"/>
      <c r="D30" s="34"/>
      <c r="E30" s="38" t="s">
        <v>244</v>
      </c>
      <c r="F30" s="34"/>
      <c r="G30" s="34"/>
      <c r="H30" s="34"/>
      <c r="I30" s="34"/>
      <c r="J30" s="34"/>
    </row>
    <row r="31" spans="2:10">
      <c r="B31" s="34"/>
      <c r="C31" s="34"/>
      <c r="D31" s="34"/>
      <c r="E31" s="34"/>
      <c r="F31" s="34"/>
      <c r="G31" s="34"/>
      <c r="H31" s="34"/>
      <c r="I31" s="34"/>
      <c r="J31" s="34"/>
    </row>
    <row r="32" spans="2:10">
      <c r="B32" s="34"/>
      <c r="C32" s="34"/>
      <c r="D32" s="34"/>
      <c r="E32" s="34"/>
      <c r="F32" s="34"/>
      <c r="G32" s="34"/>
      <c r="H32" s="34"/>
      <c r="I32" s="34"/>
      <c r="J32" s="34"/>
    </row>
    <row r="33" spans="2:10">
      <c r="B33" s="34"/>
      <c r="C33" s="34"/>
      <c r="D33" s="34"/>
      <c r="E33" s="34"/>
      <c r="F33" s="34"/>
      <c r="G33" s="34"/>
      <c r="H33" s="34"/>
      <c r="I33" s="34"/>
      <c r="J33" s="34"/>
    </row>
    <row r="34" spans="2:10">
      <c r="B34" s="34"/>
      <c r="C34" s="34"/>
      <c r="D34" s="34"/>
      <c r="E34" s="34"/>
      <c r="F34" s="34"/>
      <c r="G34" s="34"/>
      <c r="H34" s="34"/>
      <c r="I34" s="34"/>
      <c r="J34" s="34"/>
    </row>
    <row r="35" spans="2:10">
      <c r="B35" s="34"/>
      <c r="C35" s="34"/>
      <c r="D35" s="34"/>
      <c r="E35" s="34"/>
      <c r="F35" s="34"/>
      <c r="G35" s="34"/>
      <c r="H35" s="34"/>
      <c r="I35" s="34"/>
      <c r="J35" s="34"/>
    </row>
    <row r="36" spans="2:10">
      <c r="B36" s="34"/>
      <c r="C36" s="34"/>
      <c r="D36" s="34"/>
      <c r="E36" s="34"/>
      <c r="F36" s="34"/>
      <c r="G36" s="34"/>
      <c r="H36" s="34"/>
      <c r="I36" s="34"/>
      <c r="J36" s="34"/>
    </row>
    <row r="37" spans="2:10">
      <c r="B37" s="34"/>
      <c r="C37" s="34"/>
      <c r="D37" s="34"/>
      <c r="E37" s="34"/>
      <c r="F37" s="34"/>
      <c r="G37" s="34"/>
      <c r="H37" s="34"/>
      <c r="I37" s="34"/>
      <c r="J37" s="34"/>
    </row>
    <row r="38" spans="2:10">
      <c r="B38" s="34"/>
      <c r="C38" s="34"/>
      <c r="D38" s="34"/>
      <c r="E38" s="34"/>
      <c r="F38" s="34"/>
      <c r="G38" s="34"/>
      <c r="H38" s="34"/>
      <c r="I38" s="34"/>
      <c r="J38" s="34"/>
    </row>
    <row r="39" spans="2:10">
      <c r="B39" s="34"/>
      <c r="C39" s="34"/>
      <c r="D39" s="34"/>
      <c r="E39" s="34"/>
      <c r="F39" s="34"/>
      <c r="G39" s="34"/>
      <c r="H39" s="34"/>
      <c r="I39" s="34"/>
      <c r="J39" s="34"/>
    </row>
    <row r="40" spans="2:10">
      <c r="B40" s="34"/>
      <c r="C40" s="34"/>
      <c r="D40" s="34"/>
      <c r="E40" s="34"/>
      <c r="F40" s="34"/>
      <c r="G40" s="34"/>
      <c r="H40" s="34"/>
      <c r="I40" s="34"/>
      <c r="J40" s="34"/>
    </row>
    <row r="41" spans="2:10">
      <c r="B41" s="34"/>
      <c r="C41" s="34"/>
      <c r="D41" s="34"/>
      <c r="E41" s="34"/>
      <c r="F41" s="34"/>
      <c r="G41" s="34"/>
      <c r="H41" s="34"/>
      <c r="I41" s="34"/>
      <c r="J41" s="34"/>
    </row>
    <row r="42" spans="2:10">
      <c r="B42" s="35" t="s">
        <v>233</v>
      </c>
      <c r="C42" s="35"/>
      <c r="D42" s="35"/>
      <c r="E42" s="35"/>
      <c r="F42" s="35"/>
      <c r="G42" s="138" t="s">
        <v>234</v>
      </c>
      <c r="H42" s="138"/>
      <c r="I42" s="35"/>
      <c r="J42" s="35"/>
    </row>
    <row r="43" spans="2:10">
      <c r="B43" s="35" t="s">
        <v>235</v>
      </c>
      <c r="C43" s="35"/>
      <c r="D43" s="35"/>
      <c r="E43" s="35"/>
      <c r="F43" s="35"/>
      <c r="G43" s="138" t="s">
        <v>236</v>
      </c>
      <c r="H43" s="138"/>
      <c r="I43" s="35"/>
      <c r="J43" s="35"/>
    </row>
    <row r="44" spans="2:10">
      <c r="B44" s="35" t="s">
        <v>237</v>
      </c>
      <c r="C44" s="35"/>
      <c r="D44" s="35"/>
      <c r="E44" s="35"/>
      <c r="F44" s="35"/>
      <c r="G44" s="138" t="s">
        <v>238</v>
      </c>
      <c r="H44" s="138"/>
      <c r="I44" s="35"/>
      <c r="J44" s="35"/>
    </row>
    <row r="45" spans="2:10">
      <c r="B45" s="35" t="s">
        <v>239</v>
      </c>
      <c r="C45" s="35"/>
      <c r="D45" s="35"/>
      <c r="E45" s="35"/>
      <c r="F45" s="35"/>
      <c r="G45" s="138" t="s">
        <v>238</v>
      </c>
      <c r="H45" s="138"/>
      <c r="I45" s="35"/>
      <c r="J45" s="35"/>
    </row>
    <row r="46" spans="2:10">
      <c r="B46" s="34"/>
      <c r="C46" s="34"/>
      <c r="D46" s="34"/>
      <c r="E46" s="34"/>
      <c r="F46" s="34"/>
      <c r="G46" s="34"/>
      <c r="H46" s="34"/>
      <c r="I46" s="34"/>
      <c r="J46" s="34"/>
    </row>
    <row r="47" spans="2:10" ht="15">
      <c r="B47" s="35" t="s">
        <v>240</v>
      </c>
      <c r="C47" s="35"/>
      <c r="D47" s="35"/>
      <c r="E47" s="35"/>
      <c r="F47" s="37" t="s">
        <v>241</v>
      </c>
      <c r="G47" s="139" t="s">
        <v>245</v>
      </c>
      <c r="H47" s="138"/>
      <c r="I47" s="39"/>
      <c r="J47" s="39"/>
    </row>
    <row r="48" spans="2:10" ht="15">
      <c r="B48" s="35"/>
      <c r="C48" s="35"/>
      <c r="D48" s="35"/>
      <c r="E48" s="35"/>
      <c r="F48" s="37" t="s">
        <v>242</v>
      </c>
      <c r="G48" s="140" t="s">
        <v>246</v>
      </c>
      <c r="H48" s="138"/>
      <c r="I48" s="39"/>
      <c r="J48" s="39"/>
    </row>
    <row r="49" spans="2:10" ht="15">
      <c r="B49" s="35"/>
      <c r="C49" s="35"/>
      <c r="D49" s="35"/>
      <c r="E49" s="35"/>
      <c r="F49" s="37"/>
      <c r="G49" s="37"/>
      <c r="H49" s="37"/>
      <c r="I49" s="39"/>
      <c r="J49" s="39"/>
    </row>
    <row r="50" spans="2:10" ht="15">
      <c r="B50" s="35" t="s">
        <v>243</v>
      </c>
      <c r="C50" s="35"/>
      <c r="D50" s="35"/>
      <c r="E50" s="37"/>
      <c r="F50" s="35"/>
      <c r="G50" s="140" t="s">
        <v>246</v>
      </c>
      <c r="H50" s="138"/>
      <c r="I50" s="39"/>
      <c r="J50" s="39"/>
    </row>
  </sheetData>
  <mergeCells count="10">
    <mergeCell ref="G45:H45"/>
    <mergeCell ref="G47:H47"/>
    <mergeCell ref="G48:H48"/>
    <mergeCell ref="G50:H50"/>
    <mergeCell ref="B25:J25"/>
    <mergeCell ref="B26:I26"/>
    <mergeCell ref="B27:I27"/>
    <mergeCell ref="G42:H42"/>
    <mergeCell ref="G43:H43"/>
    <mergeCell ref="G44:H4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29"/>
  <sheetViews>
    <sheetView showGridLines="0" topLeftCell="A93" workbookViewId="0">
      <selection activeCell="A60" sqref="A60:E112"/>
    </sheetView>
  </sheetViews>
  <sheetFormatPr defaultColWidth="9.140625" defaultRowHeight="15"/>
  <cols>
    <col min="1" max="1" width="83.42578125" style="11" customWidth="1"/>
    <col min="2" max="2" width="15.7109375" style="10" customWidth="1"/>
    <col min="3" max="3" width="2.28515625" style="10" customWidth="1"/>
    <col min="4" max="4" width="15.7109375" style="10" customWidth="1"/>
    <col min="5" max="5" width="2.42578125" style="10" customWidth="1"/>
    <col min="6" max="6" width="10.5703125" style="11" bestFit="1" customWidth="1"/>
    <col min="7" max="16384" width="9.140625" style="11"/>
  </cols>
  <sheetData>
    <row r="2" spans="1:5">
      <c r="A2" s="19" t="s">
        <v>248</v>
      </c>
    </row>
    <row r="3" spans="1:5">
      <c r="A3" s="20" t="s">
        <v>254</v>
      </c>
    </row>
    <row r="4" spans="1:5">
      <c r="A4" s="20" t="s">
        <v>255</v>
      </c>
    </row>
    <row r="5" spans="1:5">
      <c r="A5" s="20" t="s">
        <v>257</v>
      </c>
    </row>
    <row r="6" spans="1:5">
      <c r="A6" s="13" t="s">
        <v>37</v>
      </c>
    </row>
    <row r="7" spans="1:5">
      <c r="A7" s="15"/>
      <c r="B7" s="12" t="s">
        <v>8</v>
      </c>
      <c r="C7" s="12"/>
      <c r="D7" s="12" t="s">
        <v>8</v>
      </c>
    </row>
    <row r="8" spans="1:5">
      <c r="A8" s="40"/>
      <c r="B8" s="41" t="s">
        <v>9</v>
      </c>
      <c r="C8" s="41"/>
      <c r="D8" s="41" t="s">
        <v>10</v>
      </c>
      <c r="E8" s="11"/>
    </row>
    <row r="9" spans="1:5">
      <c r="A9" s="42" t="s">
        <v>11</v>
      </c>
      <c r="B9" s="43"/>
      <c r="C9" s="43"/>
      <c r="D9" s="43"/>
      <c r="E9" s="11"/>
    </row>
    <row r="10" spans="1:5">
      <c r="A10" s="42"/>
      <c r="B10" s="43"/>
      <c r="C10" s="43"/>
      <c r="D10" s="43"/>
      <c r="E10" s="11"/>
    </row>
    <row r="11" spans="1:5">
      <c r="A11" s="44" t="s">
        <v>12</v>
      </c>
      <c r="B11" s="45"/>
      <c r="C11" s="45"/>
      <c r="D11" s="45"/>
      <c r="E11" s="11"/>
    </row>
    <row r="12" spans="1:5">
      <c r="A12" s="46" t="s">
        <v>13</v>
      </c>
      <c r="B12" s="47">
        <v>8960132</v>
      </c>
      <c r="C12" s="48"/>
      <c r="D12" s="47">
        <v>10489518</v>
      </c>
      <c r="E12" s="11"/>
    </row>
    <row r="13" spans="1:5">
      <c r="A13" s="46" t="s">
        <v>76</v>
      </c>
      <c r="B13" s="49"/>
      <c r="C13" s="48"/>
      <c r="D13" s="49"/>
      <c r="E13" s="11"/>
    </row>
    <row r="14" spans="1:5" ht="16.5" customHeight="1">
      <c r="A14" s="50" t="s">
        <v>111</v>
      </c>
      <c r="B14" s="47"/>
      <c r="C14" s="48"/>
      <c r="D14" s="47"/>
      <c r="E14" s="11"/>
    </row>
    <row r="15" spans="1:5" ht="16.5" customHeight="1">
      <c r="A15" s="50" t="s">
        <v>112</v>
      </c>
      <c r="B15" s="47"/>
      <c r="C15" s="48"/>
      <c r="D15" s="47"/>
      <c r="E15" s="11"/>
    </row>
    <row r="16" spans="1:5">
      <c r="A16" s="50" t="s">
        <v>123</v>
      </c>
      <c r="B16" s="47"/>
      <c r="C16" s="48"/>
      <c r="D16" s="47"/>
      <c r="E16" s="11"/>
    </row>
    <row r="17" spans="1:5">
      <c r="A17" s="50" t="s">
        <v>113</v>
      </c>
      <c r="B17" s="47"/>
      <c r="C17" s="48"/>
      <c r="D17" s="47"/>
      <c r="E17" s="11"/>
    </row>
    <row r="18" spans="1:5">
      <c r="A18" s="46" t="s">
        <v>14</v>
      </c>
      <c r="B18" s="49"/>
      <c r="C18" s="48"/>
      <c r="D18" s="49"/>
      <c r="E18" s="11"/>
    </row>
    <row r="19" spans="1:5">
      <c r="A19" s="50" t="s">
        <v>124</v>
      </c>
      <c r="B19" s="47">
        <v>14572366</v>
      </c>
      <c r="C19" s="48"/>
      <c r="D19" s="47">
        <v>11136285</v>
      </c>
      <c r="E19" s="11"/>
    </row>
    <row r="20" spans="1:5" ht="16.5" customHeight="1">
      <c r="A20" s="50" t="s">
        <v>114</v>
      </c>
      <c r="B20" s="47"/>
      <c r="C20" s="48"/>
      <c r="D20" s="47"/>
      <c r="E20" s="11"/>
    </row>
    <row r="21" spans="1:5" ht="16.5" customHeight="1">
      <c r="A21" s="50" t="s">
        <v>115</v>
      </c>
      <c r="B21" s="47"/>
      <c r="C21" s="48"/>
      <c r="D21" s="47"/>
      <c r="E21" s="11"/>
    </row>
    <row r="22" spans="1:5">
      <c r="A22" s="50" t="s">
        <v>249</v>
      </c>
      <c r="B22" s="47">
        <v>555244</v>
      </c>
      <c r="C22" s="48"/>
      <c r="D22" s="47">
        <v>1601308</v>
      </c>
      <c r="E22" s="11"/>
    </row>
    <row r="23" spans="1:5">
      <c r="A23" s="50" t="s">
        <v>116</v>
      </c>
      <c r="B23" s="47"/>
      <c r="C23" s="48"/>
      <c r="D23" s="47"/>
      <c r="E23" s="11"/>
    </row>
    <row r="24" spans="1:5">
      <c r="A24" s="46" t="s">
        <v>67</v>
      </c>
      <c r="B24" s="48"/>
      <c r="C24" s="48"/>
      <c r="D24" s="48"/>
      <c r="E24" s="11"/>
    </row>
    <row r="25" spans="1:5">
      <c r="A25" s="50" t="s">
        <v>77</v>
      </c>
      <c r="B25" s="47"/>
      <c r="C25" s="48"/>
      <c r="D25" s="47"/>
      <c r="E25" s="11"/>
    </row>
    <row r="26" spans="1:5">
      <c r="A26" s="50" t="s">
        <v>78</v>
      </c>
      <c r="B26" s="47"/>
      <c r="C26" s="48"/>
      <c r="D26" s="47"/>
      <c r="E26" s="11"/>
    </row>
    <row r="27" spans="1:5">
      <c r="A27" s="50" t="s">
        <v>79</v>
      </c>
      <c r="B27" s="47"/>
      <c r="C27" s="48"/>
      <c r="D27" s="47"/>
      <c r="E27" s="11"/>
    </row>
    <row r="28" spans="1:5">
      <c r="A28" s="50" t="s">
        <v>61</v>
      </c>
      <c r="B28" s="47"/>
      <c r="C28" s="48"/>
      <c r="D28" s="47"/>
      <c r="E28" s="11"/>
    </row>
    <row r="29" spans="1:5">
      <c r="A29" s="50" t="s">
        <v>80</v>
      </c>
      <c r="B29" s="47"/>
      <c r="C29" s="48"/>
      <c r="D29" s="47"/>
      <c r="E29" s="11"/>
    </row>
    <row r="30" spans="1:5">
      <c r="A30" s="50" t="s">
        <v>81</v>
      </c>
      <c r="B30" s="47"/>
      <c r="C30" s="48"/>
      <c r="D30" s="47"/>
      <c r="E30" s="11"/>
    </row>
    <row r="31" spans="1:5">
      <c r="A31" s="50" t="s">
        <v>82</v>
      </c>
      <c r="B31" s="47"/>
      <c r="C31" s="48"/>
      <c r="D31" s="47"/>
      <c r="E31" s="11"/>
    </row>
    <row r="32" spans="1:5">
      <c r="A32" s="46" t="s">
        <v>15</v>
      </c>
      <c r="B32" s="47"/>
      <c r="C32" s="48"/>
      <c r="D32" s="47"/>
      <c r="E32" s="11"/>
    </row>
    <row r="33" spans="1:5">
      <c r="A33" s="46" t="s">
        <v>16</v>
      </c>
      <c r="B33" s="47"/>
      <c r="C33" s="48"/>
      <c r="D33" s="47"/>
      <c r="E33" s="11"/>
    </row>
    <row r="34" spans="1:5">
      <c r="A34" s="46" t="s">
        <v>2</v>
      </c>
      <c r="B34" s="51">
        <f>SUM(B12:B33)</f>
        <v>24087742</v>
      </c>
      <c r="C34" s="51"/>
      <c r="D34" s="51">
        <f>SUM(D12:D33)</f>
        <v>23227111</v>
      </c>
      <c r="E34" s="11"/>
    </row>
    <row r="35" spans="1:5">
      <c r="A35" s="46"/>
      <c r="B35" s="48"/>
      <c r="C35" s="48"/>
      <c r="D35" s="48"/>
      <c r="E35" s="11"/>
    </row>
    <row r="36" spans="1:5">
      <c r="A36" s="46" t="s">
        <v>18</v>
      </c>
      <c r="B36" s="48"/>
      <c r="C36" s="48"/>
      <c r="D36" s="48"/>
      <c r="E36" s="11"/>
    </row>
    <row r="37" spans="1:5">
      <c r="A37" s="46" t="s">
        <v>83</v>
      </c>
      <c r="B37" s="48"/>
      <c r="C37" s="48"/>
      <c r="D37" s="48"/>
      <c r="E37" s="11"/>
    </row>
    <row r="38" spans="1:5">
      <c r="A38" s="50" t="s">
        <v>117</v>
      </c>
      <c r="B38" s="47"/>
      <c r="C38" s="48"/>
      <c r="D38" s="47"/>
      <c r="E38" s="11"/>
    </row>
    <row r="39" spans="1:5">
      <c r="A39" s="50" t="s">
        <v>118</v>
      </c>
      <c r="B39" s="47"/>
      <c r="C39" s="48"/>
      <c r="D39" s="47"/>
      <c r="E39" s="11"/>
    </row>
    <row r="40" spans="1:5">
      <c r="A40" s="50" t="s">
        <v>119</v>
      </c>
      <c r="B40" s="47"/>
      <c r="C40" s="48"/>
      <c r="D40" s="47"/>
      <c r="E40" s="11"/>
    </row>
    <row r="41" spans="1:5">
      <c r="A41" s="50" t="s">
        <v>120</v>
      </c>
      <c r="B41" s="47"/>
      <c r="C41" s="48"/>
      <c r="D41" s="47"/>
      <c r="E41" s="11"/>
    </row>
    <row r="42" spans="1:5">
      <c r="A42" s="50" t="s">
        <v>121</v>
      </c>
      <c r="B42" s="47"/>
      <c r="C42" s="48"/>
      <c r="D42" s="47"/>
      <c r="E42" s="11"/>
    </row>
    <row r="43" spans="1:5">
      <c r="A43" s="50" t="s">
        <v>122</v>
      </c>
      <c r="B43" s="47"/>
      <c r="C43" s="48"/>
      <c r="D43" s="47"/>
      <c r="E43" s="11"/>
    </row>
    <row r="44" spans="1:5">
      <c r="A44" s="46" t="s">
        <v>73</v>
      </c>
      <c r="B44" s="48"/>
      <c r="C44" s="48"/>
      <c r="D44" s="48"/>
      <c r="E44" s="11"/>
    </row>
    <row r="45" spans="1:5">
      <c r="A45" s="50" t="s">
        <v>125</v>
      </c>
      <c r="B45" s="47"/>
      <c r="C45" s="48"/>
      <c r="D45" s="47"/>
      <c r="E45" s="11"/>
    </row>
    <row r="46" spans="1:5">
      <c r="A46" s="50" t="s">
        <v>126</v>
      </c>
      <c r="B46" s="47"/>
      <c r="C46" s="48"/>
      <c r="D46" s="47"/>
      <c r="E46" s="11"/>
    </row>
    <row r="47" spans="1:5">
      <c r="A47" s="50" t="s">
        <v>127</v>
      </c>
      <c r="B47" s="47">
        <v>894272</v>
      </c>
      <c r="C47" s="48"/>
      <c r="D47" s="47">
        <v>1055006</v>
      </c>
      <c r="E47" s="11"/>
    </row>
    <row r="48" spans="1:5">
      <c r="A48" s="50" t="s">
        <v>128</v>
      </c>
      <c r="B48" s="47"/>
      <c r="C48" s="48"/>
      <c r="D48" s="47"/>
      <c r="E48" s="11"/>
    </row>
    <row r="49" spans="1:5">
      <c r="A49" s="50" t="s">
        <v>129</v>
      </c>
      <c r="B49" s="47"/>
      <c r="C49" s="48"/>
      <c r="D49" s="47"/>
      <c r="E49" s="11"/>
    </row>
    <row r="50" spans="1:5">
      <c r="A50" s="46" t="s">
        <v>19</v>
      </c>
      <c r="B50" s="47"/>
      <c r="C50" s="48"/>
      <c r="D50" s="47"/>
      <c r="E50" s="11"/>
    </row>
    <row r="51" spans="1:5">
      <c r="A51" s="46" t="s">
        <v>84</v>
      </c>
      <c r="B51" s="48"/>
      <c r="C51" s="48"/>
      <c r="D51" s="48"/>
      <c r="E51" s="11"/>
    </row>
    <row r="52" spans="1:5">
      <c r="A52" s="50" t="s">
        <v>130</v>
      </c>
      <c r="B52" s="47"/>
      <c r="C52" s="48"/>
      <c r="D52" s="47"/>
      <c r="E52" s="11"/>
    </row>
    <row r="53" spans="1:5">
      <c r="A53" s="50" t="s">
        <v>131</v>
      </c>
      <c r="B53" s="47"/>
      <c r="C53" s="48"/>
      <c r="D53" s="47"/>
      <c r="E53" s="11"/>
    </row>
    <row r="54" spans="1:5">
      <c r="A54" s="50" t="s">
        <v>132</v>
      </c>
      <c r="B54" s="47"/>
      <c r="C54" s="48"/>
      <c r="D54" s="47"/>
      <c r="E54" s="11"/>
    </row>
    <row r="55" spans="1:5">
      <c r="A55" s="46" t="s">
        <v>20</v>
      </c>
      <c r="B55" s="47"/>
      <c r="C55" s="48"/>
      <c r="D55" s="47"/>
      <c r="E55" s="11"/>
    </row>
    <row r="56" spans="1:5">
      <c r="A56" s="46" t="s">
        <v>1</v>
      </c>
      <c r="B56" s="51">
        <f>SUM(B38:B55)</f>
        <v>894272</v>
      </c>
      <c r="C56" s="51"/>
      <c r="D56" s="51">
        <f>SUM(D38:D55)</f>
        <v>1055006</v>
      </c>
      <c r="E56" s="11"/>
    </row>
    <row r="57" spans="1:5">
      <c r="A57" s="46"/>
      <c r="B57" s="52"/>
      <c r="C57" s="52"/>
      <c r="D57" s="52"/>
      <c r="E57" s="11"/>
    </row>
    <row r="58" spans="1:5">
      <c r="A58" s="46" t="s">
        <v>21</v>
      </c>
      <c r="B58" s="51">
        <f>B56+B34</f>
        <v>24982014</v>
      </c>
      <c r="C58" s="51"/>
      <c r="D58" s="51">
        <f>D56+D34</f>
        <v>24282117</v>
      </c>
      <c r="E58" s="11"/>
    </row>
    <row r="59" spans="1:5">
      <c r="A59" s="53"/>
      <c r="B59" s="48"/>
      <c r="C59" s="48"/>
      <c r="D59" s="48"/>
      <c r="E59" s="11"/>
    </row>
    <row r="60" spans="1:5">
      <c r="A60" s="42" t="s">
        <v>22</v>
      </c>
      <c r="B60" s="48"/>
      <c r="C60" s="48"/>
      <c r="D60" s="48"/>
      <c r="E60" s="11"/>
    </row>
    <row r="61" spans="1:5">
      <c r="A61" s="42"/>
      <c r="B61" s="48"/>
      <c r="C61" s="48"/>
      <c r="D61" s="48"/>
      <c r="E61" s="11"/>
    </row>
    <row r="62" spans="1:5">
      <c r="A62" s="46" t="s">
        <v>23</v>
      </c>
      <c r="B62" s="48"/>
      <c r="C62" s="48"/>
      <c r="D62" s="48"/>
      <c r="E62" s="11"/>
    </row>
    <row r="63" spans="1:5">
      <c r="A63" s="50" t="s">
        <v>133</v>
      </c>
      <c r="B63" s="47"/>
      <c r="C63" s="48"/>
      <c r="D63" s="47"/>
      <c r="E63" s="11"/>
    </row>
    <row r="64" spans="1:5">
      <c r="A64" s="50" t="s">
        <v>85</v>
      </c>
      <c r="B64" s="47"/>
      <c r="C64" s="48"/>
      <c r="D64" s="47"/>
      <c r="E64" s="11"/>
    </row>
    <row r="65" spans="1:5">
      <c r="A65" s="50" t="s">
        <v>86</v>
      </c>
      <c r="B65" s="47"/>
      <c r="C65" s="48"/>
      <c r="D65" s="47"/>
      <c r="E65" s="11"/>
    </row>
    <row r="66" spans="1:5">
      <c r="A66" s="50" t="s">
        <v>24</v>
      </c>
      <c r="B66" s="47">
        <v>250000</v>
      </c>
      <c r="C66" s="48"/>
      <c r="D66" s="47">
        <v>1077284</v>
      </c>
      <c r="E66" s="11"/>
    </row>
    <row r="67" spans="1:5">
      <c r="A67" s="50" t="s">
        <v>87</v>
      </c>
      <c r="B67" s="47"/>
      <c r="C67" s="48"/>
      <c r="D67" s="47"/>
      <c r="E67" s="11"/>
    </row>
    <row r="68" spans="1:5">
      <c r="A68" s="50" t="s">
        <v>134</v>
      </c>
      <c r="B68" s="47"/>
      <c r="C68" s="48"/>
      <c r="D68" s="47"/>
      <c r="E68" s="11"/>
    </row>
    <row r="69" spans="1:5">
      <c r="A69" s="50" t="s">
        <v>135</v>
      </c>
      <c r="B69" s="47"/>
      <c r="C69" s="48"/>
      <c r="D69" s="47"/>
      <c r="E69" s="11"/>
    </row>
    <row r="70" spans="1:5">
      <c r="A70" s="50" t="s">
        <v>71</v>
      </c>
      <c r="B70" s="47">
        <v>361904</v>
      </c>
      <c r="C70" s="48"/>
      <c r="D70" s="47">
        <v>398125</v>
      </c>
      <c r="E70" s="11"/>
    </row>
    <row r="71" spans="1:5">
      <c r="A71" s="50" t="s">
        <v>88</v>
      </c>
      <c r="B71" s="47">
        <v>922460</v>
      </c>
      <c r="C71" s="48"/>
      <c r="D71" s="47">
        <v>774153</v>
      </c>
      <c r="E71" s="11"/>
    </row>
    <row r="72" spans="1:5">
      <c r="A72" s="50" t="s">
        <v>68</v>
      </c>
      <c r="B72" s="47"/>
      <c r="C72" s="48"/>
      <c r="D72" s="47">
        <v>2160599</v>
      </c>
      <c r="E72" s="11"/>
    </row>
    <row r="73" spans="1:5">
      <c r="A73" s="46" t="s">
        <v>25</v>
      </c>
      <c r="B73" s="47"/>
      <c r="C73" s="48"/>
      <c r="D73" s="47"/>
      <c r="E73" s="11"/>
    </row>
    <row r="74" spans="1:5">
      <c r="A74" s="46" t="s">
        <v>26</v>
      </c>
      <c r="B74" s="47"/>
      <c r="C74" s="48"/>
      <c r="D74" s="47"/>
      <c r="E74" s="11"/>
    </row>
    <row r="75" spans="1:5">
      <c r="A75" s="46" t="s">
        <v>72</v>
      </c>
      <c r="B75" s="47"/>
      <c r="C75" s="48"/>
      <c r="D75" s="47"/>
      <c r="E75" s="11"/>
    </row>
    <row r="76" spans="1:5">
      <c r="A76" s="46" t="s">
        <v>27</v>
      </c>
      <c r="B76" s="51">
        <f>SUM(B63:B75)</f>
        <v>1534364</v>
      </c>
      <c r="C76" s="51"/>
      <c r="D76" s="51">
        <f>SUM(D63:D75)</f>
        <v>4410161</v>
      </c>
      <c r="E76" s="11"/>
    </row>
    <row r="77" spans="1:5">
      <c r="A77" s="46"/>
      <c r="B77" s="48"/>
      <c r="C77" s="48"/>
      <c r="D77" s="48"/>
      <c r="E77" s="11"/>
    </row>
    <row r="78" spans="1:5">
      <c r="A78" s="46" t="s">
        <v>28</v>
      </c>
      <c r="B78" s="48"/>
      <c r="C78" s="48"/>
      <c r="D78" s="48"/>
      <c r="E78" s="11"/>
    </row>
    <row r="79" spans="1:5">
      <c r="A79" s="50" t="s">
        <v>133</v>
      </c>
      <c r="B79" s="47"/>
      <c r="C79" s="48"/>
      <c r="D79" s="47"/>
      <c r="E79" s="11"/>
    </row>
    <row r="80" spans="1:5">
      <c r="A80" s="50" t="s">
        <v>85</v>
      </c>
      <c r="B80" s="47"/>
      <c r="C80" s="48"/>
      <c r="D80" s="47"/>
      <c r="E80" s="11"/>
    </row>
    <row r="81" spans="1:5">
      <c r="A81" s="50" t="s">
        <v>86</v>
      </c>
      <c r="B81" s="47"/>
      <c r="C81" s="48"/>
      <c r="D81" s="47"/>
      <c r="E81" s="11"/>
    </row>
    <row r="82" spans="1:5">
      <c r="A82" s="50" t="s">
        <v>24</v>
      </c>
      <c r="B82" s="47"/>
      <c r="C82" s="48"/>
      <c r="D82" s="47"/>
      <c r="E82" s="11"/>
    </row>
    <row r="83" spans="1:5">
      <c r="A83" s="50" t="s">
        <v>87</v>
      </c>
      <c r="B83" s="47"/>
      <c r="C83" s="48"/>
      <c r="D83" s="47"/>
      <c r="E83" s="11"/>
    </row>
    <row r="84" spans="1:5">
      <c r="A84" s="50" t="s">
        <v>134</v>
      </c>
      <c r="B84" s="47"/>
      <c r="C84" s="48"/>
      <c r="D84" s="47"/>
      <c r="E84" s="11"/>
    </row>
    <row r="85" spans="1:5">
      <c r="A85" s="50" t="s">
        <v>135</v>
      </c>
      <c r="B85" s="47"/>
      <c r="C85" s="48"/>
      <c r="D85" s="47"/>
      <c r="E85" s="11"/>
    </row>
    <row r="86" spans="1:5">
      <c r="A86" s="50" t="s">
        <v>68</v>
      </c>
      <c r="B86" s="47"/>
      <c r="C86" s="48"/>
      <c r="D86" s="47"/>
      <c r="E86" s="11"/>
    </row>
    <row r="87" spans="1:5">
      <c r="A87" s="46" t="s">
        <v>25</v>
      </c>
      <c r="B87" s="47"/>
      <c r="C87" s="48"/>
      <c r="D87" s="47"/>
      <c r="E87" s="11"/>
    </row>
    <row r="88" spans="1:5">
      <c r="A88" s="46" t="s">
        <v>26</v>
      </c>
      <c r="B88" s="47"/>
      <c r="C88" s="48"/>
      <c r="D88" s="47"/>
      <c r="E88" s="11"/>
    </row>
    <row r="89" spans="1:5">
      <c r="A89" s="46" t="s">
        <v>72</v>
      </c>
      <c r="B89" s="48"/>
      <c r="C89" s="48"/>
      <c r="D89" s="48"/>
      <c r="E89" s="11"/>
    </row>
    <row r="90" spans="1:5">
      <c r="A90" s="50" t="s">
        <v>89</v>
      </c>
      <c r="B90" s="47"/>
      <c r="C90" s="48"/>
      <c r="D90" s="47"/>
      <c r="E90" s="11"/>
    </row>
    <row r="91" spans="1:5">
      <c r="A91" s="50" t="s">
        <v>90</v>
      </c>
      <c r="B91" s="47"/>
      <c r="C91" s="48"/>
      <c r="D91" s="47"/>
      <c r="E91" s="11"/>
    </row>
    <row r="92" spans="1:5">
      <c r="A92" s="46" t="s">
        <v>29</v>
      </c>
      <c r="B92" s="47"/>
      <c r="C92" s="48"/>
      <c r="D92" s="47"/>
      <c r="E92" s="11"/>
    </row>
    <row r="93" spans="1:5">
      <c r="A93" s="46" t="s">
        <v>30</v>
      </c>
      <c r="B93" s="51">
        <f>SUM(B79:B92)</f>
        <v>0</v>
      </c>
      <c r="C93" s="51"/>
      <c r="D93" s="51">
        <f>SUM(D79:D92)</f>
        <v>0</v>
      </c>
      <c r="E93" s="11"/>
    </row>
    <row r="94" spans="1:5">
      <c r="A94" s="46"/>
      <c r="B94" s="52"/>
      <c r="C94" s="52"/>
      <c r="D94" s="52"/>
      <c r="E94" s="11"/>
    </row>
    <row r="95" spans="1:5">
      <c r="A95" s="46" t="s">
        <v>31</v>
      </c>
      <c r="B95" s="51">
        <f>B76+B93</f>
        <v>1534364</v>
      </c>
      <c r="C95" s="51"/>
      <c r="D95" s="51">
        <f>D76+D93</f>
        <v>4410161</v>
      </c>
      <c r="E95" s="11"/>
    </row>
    <row r="96" spans="1:5">
      <c r="A96" s="46"/>
      <c r="B96" s="48"/>
      <c r="C96" s="48"/>
      <c r="D96" s="48"/>
      <c r="E96" s="11"/>
    </row>
    <row r="97" spans="1:5">
      <c r="A97" s="46" t="s">
        <v>32</v>
      </c>
      <c r="B97" s="48"/>
      <c r="C97" s="48"/>
      <c r="D97" s="48"/>
      <c r="E97" s="11"/>
    </row>
    <row r="98" spans="1:5">
      <c r="A98" s="46" t="s">
        <v>33</v>
      </c>
      <c r="B98" s="47">
        <v>100000</v>
      </c>
      <c r="C98" s="48"/>
      <c r="D98" s="47">
        <v>100000</v>
      </c>
      <c r="E98" s="11"/>
    </row>
    <row r="99" spans="1:5">
      <c r="A99" s="46" t="s">
        <v>34</v>
      </c>
      <c r="B99" s="47"/>
      <c r="C99" s="48"/>
      <c r="D99" s="47"/>
      <c r="E99" s="11"/>
    </row>
    <row r="100" spans="1:5">
      <c r="A100" s="46" t="s">
        <v>35</v>
      </c>
      <c r="B100" s="47"/>
      <c r="C100" s="48"/>
      <c r="D100" s="47"/>
      <c r="E100" s="11"/>
    </row>
    <row r="101" spans="1:5">
      <c r="A101" s="46" t="s">
        <v>6</v>
      </c>
      <c r="B101" s="48"/>
      <c r="C101" s="48"/>
      <c r="D101" s="48"/>
      <c r="E101" s="11"/>
    </row>
    <row r="102" spans="1:5">
      <c r="A102" s="50" t="s">
        <v>0</v>
      </c>
      <c r="B102" s="47"/>
      <c r="C102" s="48"/>
      <c r="D102" s="47"/>
      <c r="E102" s="11"/>
    </row>
    <row r="103" spans="1:5">
      <c r="A103" s="50" t="s">
        <v>91</v>
      </c>
      <c r="B103" s="47"/>
      <c r="C103" s="48"/>
      <c r="D103" s="47"/>
      <c r="E103" s="11"/>
    </row>
    <row r="104" spans="1:5">
      <c r="A104" s="50" t="s">
        <v>6</v>
      </c>
      <c r="B104" s="47">
        <v>14177011</v>
      </c>
      <c r="C104" s="48"/>
      <c r="D104" s="47">
        <v>14177011</v>
      </c>
      <c r="E104" s="11"/>
    </row>
    <row r="105" spans="1:5">
      <c r="A105" s="50" t="s">
        <v>109</v>
      </c>
      <c r="B105" s="47"/>
      <c r="C105" s="48"/>
      <c r="D105" s="47"/>
      <c r="E105" s="11"/>
    </row>
    <row r="106" spans="1:5">
      <c r="A106" s="46" t="s">
        <v>63</v>
      </c>
      <c r="B106" s="47">
        <v>3314945</v>
      </c>
      <c r="C106" s="48"/>
      <c r="D106" s="47">
        <v>5594945</v>
      </c>
      <c r="E106" s="11"/>
    </row>
    <row r="107" spans="1:5">
      <c r="A107" s="46" t="s">
        <v>62</v>
      </c>
      <c r="B107" s="47">
        <v>5855694</v>
      </c>
      <c r="C107" s="48"/>
      <c r="D107" s="47"/>
      <c r="E107" s="11"/>
    </row>
    <row r="108" spans="1:5" ht="18" customHeight="1">
      <c r="A108" s="46" t="s">
        <v>65</v>
      </c>
      <c r="B108" s="49">
        <f>SUM(B98:B107)</f>
        <v>23447650</v>
      </c>
      <c r="C108" s="49"/>
      <c r="D108" s="49">
        <f>SUM(D98:D107)</f>
        <v>19871956</v>
      </c>
      <c r="E108" s="11"/>
    </row>
    <row r="109" spans="1:5">
      <c r="A109" s="54" t="s">
        <v>60</v>
      </c>
      <c r="B109" s="47"/>
      <c r="C109" s="48"/>
      <c r="D109" s="47"/>
      <c r="E109" s="11"/>
    </row>
    <row r="110" spans="1:5">
      <c r="A110" s="46" t="s">
        <v>64</v>
      </c>
      <c r="B110" s="51">
        <f>SUM(B108:B109)</f>
        <v>23447650</v>
      </c>
      <c r="C110" s="51"/>
      <c r="D110" s="51">
        <f>SUM(D108:D109)</f>
        <v>19871956</v>
      </c>
      <c r="E110" s="11"/>
    </row>
    <row r="111" spans="1:5">
      <c r="A111" s="46"/>
      <c r="B111" s="48"/>
      <c r="C111" s="48"/>
      <c r="D111" s="48"/>
      <c r="E111" s="5"/>
    </row>
    <row r="112" spans="1:5">
      <c r="A112" s="55" t="s">
        <v>36</v>
      </c>
      <c r="B112" s="51">
        <f>B95+B110</f>
        <v>24982014</v>
      </c>
      <c r="C112" s="51"/>
      <c r="D112" s="51">
        <f>D95+D110</f>
        <v>24282117</v>
      </c>
      <c r="E112" s="6"/>
    </row>
    <row r="113" spans="1:5">
      <c r="A113" s="7"/>
      <c r="B113" s="8"/>
      <c r="C113" s="8"/>
      <c r="D113" s="8"/>
      <c r="E113" s="8"/>
    </row>
    <row r="114" spans="1:5">
      <c r="A114" s="16" t="s">
        <v>3</v>
      </c>
      <c r="B114" s="17">
        <f>B58-B112</f>
        <v>0</v>
      </c>
      <c r="C114" s="16"/>
      <c r="D114" s="17">
        <f>D58-D112</f>
        <v>0</v>
      </c>
      <c r="E114" s="9"/>
    </row>
    <row r="115" spans="1:5">
      <c r="A115" s="9"/>
      <c r="B115" s="9"/>
      <c r="C115" s="9"/>
      <c r="D115" s="9"/>
      <c r="E115" s="9"/>
    </row>
    <row r="116" spans="1:5">
      <c r="A116" s="9"/>
      <c r="B116" s="9"/>
      <c r="C116" s="9"/>
      <c r="D116" s="9"/>
      <c r="E116" s="9"/>
    </row>
    <row r="117" spans="1:5" ht="30" customHeight="1">
      <c r="A117" s="142" t="s">
        <v>110</v>
      </c>
      <c r="B117" s="142"/>
      <c r="C117" s="142"/>
      <c r="D117" s="142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9"/>
      <c r="C123" s="9"/>
      <c r="D123" s="9"/>
      <c r="E123" s="9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  <row r="129" spans="1:5">
      <c r="A129" s="9"/>
      <c r="B129" s="8"/>
      <c r="C129" s="8"/>
      <c r="D129" s="8"/>
      <c r="E129" s="8"/>
    </row>
  </sheetData>
  <mergeCells count="1">
    <mergeCell ref="A117:D117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opLeftCell="A32" zoomScaleNormal="100" workbookViewId="0">
      <selection activeCell="J46" sqref="J46"/>
    </sheetView>
  </sheetViews>
  <sheetFormatPr defaultColWidth="9.140625" defaultRowHeight="15"/>
  <cols>
    <col min="1" max="1" width="110.5703125" style="11" customWidth="1"/>
    <col min="2" max="2" width="15.7109375" style="10" customWidth="1"/>
    <col min="3" max="3" width="2.7109375" style="10" customWidth="1"/>
    <col min="4" max="4" width="15.7109375" style="10" customWidth="1"/>
    <col min="5" max="5" width="2.5703125" style="10" customWidth="1"/>
    <col min="6" max="7" width="11" style="11" bestFit="1" customWidth="1"/>
    <col min="8" max="8" width="9.5703125" style="11" bestFit="1" customWidth="1"/>
    <col min="9" max="16384" width="9.140625" style="11"/>
  </cols>
  <sheetData>
    <row r="1" spans="1:5">
      <c r="A1" s="56" t="s">
        <v>248</v>
      </c>
      <c r="B1" s="57"/>
      <c r="C1" s="57"/>
      <c r="D1" s="57"/>
    </row>
    <row r="2" spans="1:5">
      <c r="A2" s="58" t="s">
        <v>254</v>
      </c>
      <c r="B2" s="57"/>
      <c r="C2" s="57"/>
      <c r="D2" s="57"/>
    </row>
    <row r="3" spans="1:5">
      <c r="A3" s="58" t="s">
        <v>255</v>
      </c>
      <c r="B3" s="57"/>
      <c r="C3" s="57"/>
      <c r="D3" s="57"/>
    </row>
    <row r="4" spans="1:5">
      <c r="A4" s="58" t="s">
        <v>257</v>
      </c>
      <c r="B4" s="57"/>
      <c r="C4" s="57"/>
      <c r="D4" s="57"/>
    </row>
    <row r="5" spans="1:5">
      <c r="A5" s="56" t="s">
        <v>52</v>
      </c>
      <c r="B5" s="59"/>
      <c r="C5" s="59"/>
      <c r="D5" s="59"/>
      <c r="E5" s="11"/>
    </row>
    <row r="6" spans="1:5">
      <c r="A6" s="45"/>
      <c r="B6" s="41" t="s">
        <v>8</v>
      </c>
      <c r="C6" s="41"/>
      <c r="D6" s="41" t="s">
        <v>8</v>
      </c>
      <c r="E6" s="12"/>
    </row>
    <row r="7" spans="1:5">
      <c r="A7" s="45"/>
      <c r="B7" s="41" t="s">
        <v>9</v>
      </c>
      <c r="C7" s="41"/>
      <c r="D7" s="41" t="s">
        <v>10</v>
      </c>
      <c r="E7" s="12"/>
    </row>
    <row r="8" spans="1:5">
      <c r="A8" s="60"/>
      <c r="B8" s="45"/>
      <c r="C8" s="45"/>
      <c r="D8" s="45"/>
      <c r="E8" s="14"/>
    </row>
    <row r="9" spans="1:5">
      <c r="A9" s="46" t="s">
        <v>38</v>
      </c>
      <c r="B9" s="61"/>
      <c r="C9" s="62"/>
      <c r="D9" s="61"/>
      <c r="E9" s="21"/>
    </row>
    <row r="10" spans="1:5">
      <c r="A10" s="50" t="s">
        <v>154</v>
      </c>
      <c r="B10" s="63">
        <v>32552649</v>
      </c>
      <c r="C10" s="62"/>
      <c r="D10" s="63">
        <v>25735881</v>
      </c>
      <c r="E10" s="21"/>
    </row>
    <row r="11" spans="1:5">
      <c r="A11" s="50" t="s">
        <v>156</v>
      </c>
      <c r="B11" s="63"/>
      <c r="C11" s="62"/>
      <c r="D11" s="63"/>
      <c r="E11" s="21"/>
    </row>
    <row r="12" spans="1:5">
      <c r="A12" s="50" t="s">
        <v>157</v>
      </c>
      <c r="B12" s="63"/>
      <c r="C12" s="62"/>
      <c r="D12" s="63"/>
      <c r="E12" s="21"/>
    </row>
    <row r="13" spans="1:5">
      <c r="A13" s="50" t="s">
        <v>158</v>
      </c>
      <c r="B13" s="63"/>
      <c r="C13" s="62"/>
      <c r="D13" s="63"/>
      <c r="E13" s="21"/>
    </row>
    <row r="14" spans="1:5">
      <c r="A14" s="50" t="s">
        <v>155</v>
      </c>
      <c r="B14" s="63"/>
      <c r="C14" s="62"/>
      <c r="D14" s="63"/>
      <c r="E14" s="21"/>
    </row>
    <row r="15" spans="1:5">
      <c r="A15" s="46" t="s">
        <v>39</v>
      </c>
      <c r="B15" s="63"/>
      <c r="C15" s="62"/>
      <c r="D15" s="63"/>
      <c r="E15" s="21"/>
    </row>
    <row r="16" spans="1:5">
      <c r="A16" s="46" t="s">
        <v>40</v>
      </c>
      <c r="B16" s="63"/>
      <c r="C16" s="62"/>
      <c r="D16" s="63"/>
      <c r="E16" s="21"/>
    </row>
    <row r="17" spans="1:5">
      <c r="A17" s="46" t="s">
        <v>41</v>
      </c>
      <c r="B17" s="63"/>
      <c r="C17" s="62"/>
      <c r="D17" s="63"/>
      <c r="E17" s="21"/>
    </row>
    <row r="18" spans="1:5">
      <c r="A18" s="46" t="s">
        <v>42</v>
      </c>
      <c r="B18" s="61"/>
      <c r="C18" s="62"/>
      <c r="D18" s="61"/>
      <c r="E18" s="21"/>
    </row>
    <row r="19" spans="1:5">
      <c r="A19" s="50" t="s">
        <v>42</v>
      </c>
      <c r="B19" s="63">
        <v>-16453285</v>
      </c>
      <c r="C19" s="62"/>
      <c r="D19" s="63">
        <v>-13422034</v>
      </c>
      <c r="E19" s="21"/>
    </row>
    <row r="20" spans="1:5">
      <c r="A20" s="50" t="s">
        <v>96</v>
      </c>
      <c r="B20" s="63"/>
      <c r="C20" s="62"/>
      <c r="D20" s="63"/>
      <c r="E20" s="21"/>
    </row>
    <row r="21" spans="1:5">
      <c r="A21" s="46" t="s">
        <v>69</v>
      </c>
      <c r="B21" s="61"/>
      <c r="C21" s="62"/>
      <c r="D21" s="61"/>
      <c r="E21" s="21"/>
    </row>
    <row r="22" spans="1:5">
      <c r="A22" s="50" t="s">
        <v>97</v>
      </c>
      <c r="B22" s="63">
        <v>-4294976</v>
      </c>
      <c r="C22" s="62"/>
      <c r="D22" s="63">
        <v>-3786333</v>
      </c>
      <c r="E22" s="21"/>
    </row>
    <row r="23" spans="1:5">
      <c r="A23" s="50" t="s">
        <v>98</v>
      </c>
      <c r="B23" s="63">
        <v>-717244</v>
      </c>
      <c r="C23" s="62"/>
      <c r="D23" s="63">
        <v>-632318</v>
      </c>
      <c r="E23" s="21"/>
    </row>
    <row r="24" spans="1:5">
      <c r="A24" s="50" t="s">
        <v>100</v>
      </c>
      <c r="B24" s="63"/>
      <c r="C24" s="62"/>
      <c r="D24" s="63"/>
      <c r="E24" s="21"/>
    </row>
    <row r="25" spans="1:5">
      <c r="A25" s="46" t="s">
        <v>43</v>
      </c>
      <c r="B25" s="63"/>
      <c r="C25" s="62"/>
      <c r="D25" s="63"/>
      <c r="E25" s="21"/>
    </row>
    <row r="26" spans="1:5">
      <c r="A26" s="46" t="s">
        <v>58</v>
      </c>
      <c r="B26" s="63">
        <v>-160734</v>
      </c>
      <c r="C26" s="62"/>
      <c r="D26" s="63">
        <v>-200917</v>
      </c>
      <c r="E26" s="21"/>
    </row>
    <row r="27" spans="1:5">
      <c r="A27" s="46" t="s">
        <v>44</v>
      </c>
      <c r="B27" s="63">
        <v>-4004340</v>
      </c>
      <c r="C27" s="62"/>
      <c r="D27" s="63">
        <v>-1092579</v>
      </c>
      <c r="E27" s="21"/>
    </row>
    <row r="28" spans="1:5">
      <c r="A28" s="46" t="s">
        <v>7</v>
      </c>
      <c r="B28" s="61"/>
      <c r="C28" s="62"/>
      <c r="D28" s="61"/>
      <c r="E28" s="21"/>
    </row>
    <row r="29" spans="1:5" ht="15" customHeight="1">
      <c r="A29" s="50" t="s">
        <v>101</v>
      </c>
      <c r="B29" s="63"/>
      <c r="C29" s="62"/>
      <c r="D29" s="63"/>
      <c r="E29" s="21"/>
    </row>
    <row r="30" spans="1:5" ht="15" customHeight="1">
      <c r="A30" s="50" t="s">
        <v>99</v>
      </c>
      <c r="B30" s="63"/>
      <c r="C30" s="62"/>
      <c r="D30" s="63"/>
      <c r="E30" s="21"/>
    </row>
    <row r="31" spans="1:5" ht="15" customHeight="1">
      <c r="A31" s="50" t="s">
        <v>108</v>
      </c>
      <c r="B31" s="63"/>
      <c r="C31" s="62"/>
      <c r="D31" s="63"/>
      <c r="E31" s="21"/>
    </row>
    <row r="32" spans="1:5" ht="15" customHeight="1">
      <c r="A32" s="50" t="s">
        <v>102</v>
      </c>
      <c r="B32" s="63"/>
      <c r="C32" s="62"/>
      <c r="D32" s="63"/>
      <c r="E32" s="21"/>
    </row>
    <row r="33" spans="1:5" ht="15" customHeight="1">
      <c r="A33" s="50" t="s">
        <v>107</v>
      </c>
      <c r="B33" s="63"/>
      <c r="C33" s="62"/>
      <c r="D33" s="63"/>
      <c r="E33" s="21"/>
    </row>
    <row r="34" spans="1:5" ht="15" customHeight="1">
      <c r="A34" s="50" t="s">
        <v>103</v>
      </c>
      <c r="B34" s="63"/>
      <c r="C34" s="62"/>
      <c r="D34" s="63"/>
      <c r="E34" s="21"/>
    </row>
    <row r="35" spans="1:5">
      <c r="A35" s="46" t="s">
        <v>45</v>
      </c>
      <c r="B35" s="63"/>
      <c r="C35" s="62"/>
      <c r="D35" s="63"/>
      <c r="E35" s="21"/>
    </row>
    <row r="36" spans="1:5">
      <c r="A36" s="46" t="s">
        <v>70</v>
      </c>
      <c r="B36" s="61"/>
      <c r="C36" s="62"/>
      <c r="D36" s="61"/>
      <c r="E36" s="21"/>
    </row>
    <row r="37" spans="1:5">
      <c r="A37" s="50" t="s">
        <v>104</v>
      </c>
      <c r="B37" s="63">
        <v>-20313</v>
      </c>
      <c r="C37" s="62"/>
      <c r="D37" s="63"/>
      <c r="E37" s="21"/>
    </row>
    <row r="38" spans="1:5">
      <c r="A38" s="50" t="s">
        <v>106</v>
      </c>
      <c r="B38" s="63"/>
      <c r="C38" s="62"/>
      <c r="D38" s="63"/>
      <c r="E38" s="21"/>
    </row>
    <row r="39" spans="1:5">
      <c r="A39" s="50" t="s">
        <v>105</v>
      </c>
      <c r="B39" s="63"/>
      <c r="C39" s="62"/>
      <c r="D39" s="63"/>
      <c r="E39" s="21"/>
    </row>
    <row r="40" spans="1:5">
      <c r="A40" s="46" t="s">
        <v>46</v>
      </c>
      <c r="B40" s="63"/>
      <c r="C40" s="62"/>
      <c r="D40" s="63"/>
      <c r="E40" s="21"/>
    </row>
    <row r="41" spans="1:5">
      <c r="A41" s="64" t="s">
        <v>136</v>
      </c>
      <c r="B41" s="63"/>
      <c r="C41" s="62"/>
      <c r="D41" s="63"/>
      <c r="E41" s="21"/>
    </row>
    <row r="42" spans="1:5">
      <c r="A42" s="46" t="s">
        <v>47</v>
      </c>
      <c r="B42" s="65">
        <v>6901758</v>
      </c>
      <c r="C42" s="65"/>
      <c r="D42" s="65">
        <v>6601700</v>
      </c>
      <c r="E42" s="23"/>
    </row>
    <row r="43" spans="1:5">
      <c r="A43" s="46" t="s">
        <v>4</v>
      </c>
      <c r="B43" s="65">
        <v>-1046064</v>
      </c>
      <c r="C43" s="65"/>
      <c r="D43" s="65">
        <v>-1006755</v>
      </c>
      <c r="E43" s="23"/>
    </row>
    <row r="44" spans="1:5">
      <c r="A44" s="50" t="s">
        <v>48</v>
      </c>
      <c r="B44" s="63"/>
      <c r="C44" s="62"/>
      <c r="D44" s="63"/>
      <c r="E44" s="21"/>
    </row>
    <row r="45" spans="1:5">
      <c r="A45" s="50" t="s">
        <v>49</v>
      </c>
      <c r="B45" s="63"/>
      <c r="C45" s="62"/>
      <c r="D45" s="63"/>
      <c r="E45" s="21"/>
    </row>
    <row r="46" spans="1:5">
      <c r="A46" s="50" t="s">
        <v>66</v>
      </c>
      <c r="B46" s="63"/>
      <c r="C46" s="62"/>
      <c r="D46" s="63"/>
      <c r="E46" s="21"/>
    </row>
    <row r="47" spans="1:5">
      <c r="A47" s="46" t="s">
        <v>92</v>
      </c>
      <c r="B47" s="65">
        <f>SUM(B42:B46)</f>
        <v>5855694</v>
      </c>
      <c r="C47" s="65"/>
      <c r="D47" s="65">
        <f>SUM(D42:D46)</f>
        <v>5594945</v>
      </c>
      <c r="E47" s="23"/>
    </row>
    <row r="48" spans="1:5">
      <c r="A48" s="46"/>
      <c r="B48" s="62"/>
      <c r="C48" s="62"/>
      <c r="D48" s="62"/>
      <c r="E48" s="22"/>
    </row>
    <row r="49" spans="1:5">
      <c r="A49" s="66" t="s">
        <v>93</v>
      </c>
      <c r="B49" s="67"/>
      <c r="C49" s="67"/>
      <c r="D49" s="67"/>
      <c r="E49" s="22"/>
    </row>
    <row r="50" spans="1:5">
      <c r="A50" s="50" t="s">
        <v>53</v>
      </c>
      <c r="B50" s="68"/>
      <c r="C50" s="67"/>
      <c r="D50" s="68"/>
      <c r="E50" s="21"/>
    </row>
    <row r="51" spans="1:5">
      <c r="A51" s="50" t="s">
        <v>54</v>
      </c>
      <c r="B51" s="68"/>
      <c r="C51" s="67"/>
      <c r="D51" s="68"/>
      <c r="E51" s="21"/>
    </row>
    <row r="52" spans="1:5">
      <c r="A52" s="50" t="s">
        <v>55</v>
      </c>
      <c r="B52" s="68"/>
      <c r="C52" s="67"/>
      <c r="D52" s="68"/>
      <c r="E52" s="14"/>
    </row>
    <row r="53" spans="1:5" ht="15" customHeight="1">
      <c r="A53" s="50" t="s">
        <v>56</v>
      </c>
      <c r="B53" s="68"/>
      <c r="C53" s="67"/>
      <c r="D53" s="68"/>
      <c r="E53" s="24"/>
    </row>
    <row r="54" spans="1:5">
      <c r="A54" s="69" t="s">
        <v>17</v>
      </c>
      <c r="B54" s="68"/>
      <c r="C54" s="67"/>
      <c r="D54" s="68"/>
      <c r="E54" s="1"/>
    </row>
    <row r="55" spans="1:5">
      <c r="A55" s="66" t="s">
        <v>94</v>
      </c>
      <c r="B55" s="70">
        <f>SUM(B50:B54)</f>
        <v>0</v>
      </c>
      <c r="C55" s="70"/>
      <c r="D55" s="70">
        <f>SUM(D50:D54)</f>
        <v>0</v>
      </c>
      <c r="E55" s="24"/>
    </row>
    <row r="56" spans="1:5">
      <c r="A56" s="71"/>
      <c r="B56" s="72"/>
      <c r="C56" s="72"/>
      <c r="D56" s="72"/>
      <c r="E56" s="24"/>
    </row>
    <row r="57" spans="1:5">
      <c r="A57" s="66" t="s">
        <v>95</v>
      </c>
      <c r="B57" s="73">
        <f>B47+B55</f>
        <v>5855694</v>
      </c>
      <c r="C57" s="73"/>
      <c r="D57" s="73">
        <f>D47+D55</f>
        <v>5594945</v>
      </c>
      <c r="E57" s="24"/>
    </row>
    <row r="58" spans="1:5">
      <c r="A58" s="71"/>
      <c r="B58" s="72"/>
      <c r="C58" s="72"/>
      <c r="D58" s="72"/>
      <c r="E58" s="24"/>
    </row>
    <row r="59" spans="1:5">
      <c r="A59" s="74" t="s">
        <v>57</v>
      </c>
      <c r="B59" s="72"/>
      <c r="C59" s="72"/>
      <c r="D59" s="72"/>
      <c r="E59" s="4"/>
    </row>
    <row r="60" spans="1:5">
      <c r="A60" s="71" t="s">
        <v>50</v>
      </c>
      <c r="B60" s="63"/>
      <c r="C60" s="61"/>
      <c r="D60" s="63"/>
      <c r="E60" s="4"/>
    </row>
    <row r="61" spans="1:5">
      <c r="A61" s="71" t="s">
        <v>51</v>
      </c>
      <c r="B61" s="63"/>
      <c r="C61" s="61"/>
      <c r="D61" s="63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137</v>
      </c>
      <c r="B64" s="4"/>
      <c r="C64" s="4"/>
      <c r="D64" s="4"/>
      <c r="E64" s="4"/>
    </row>
    <row r="65" spans="1:5">
      <c r="A65" s="28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H57"/>
  <sheetViews>
    <sheetView topLeftCell="A25" workbookViewId="0">
      <selection sqref="A1:C50"/>
    </sheetView>
  </sheetViews>
  <sheetFormatPr defaultColWidth="9.140625" defaultRowHeight="15"/>
  <cols>
    <col min="1" max="1" width="68.42578125" style="30" customWidth="1"/>
    <col min="2" max="2" width="10.140625" style="30" customWidth="1"/>
    <col min="3" max="3" width="10" style="30" customWidth="1"/>
    <col min="4" max="4" width="10.7109375" style="30" customWidth="1"/>
    <col min="5" max="5" width="10.140625" style="30" customWidth="1"/>
    <col min="6" max="6" width="10.7109375" style="30" customWidth="1"/>
    <col min="7" max="7" width="11.5703125" style="30" customWidth="1"/>
    <col min="8" max="8" width="84.28515625" style="30" customWidth="1"/>
    <col min="9" max="16384" width="9.140625" style="30"/>
  </cols>
  <sheetData>
    <row r="1" spans="1:6">
      <c r="A1" s="96" t="s">
        <v>248</v>
      </c>
      <c r="B1" s="97"/>
      <c r="C1" s="97"/>
    </row>
    <row r="2" spans="1:6">
      <c r="A2" s="98" t="s">
        <v>256</v>
      </c>
      <c r="B2" s="97"/>
      <c r="C2" s="97"/>
    </row>
    <row r="3" spans="1:6">
      <c r="A3" s="98" t="s">
        <v>255</v>
      </c>
      <c r="B3" s="97"/>
      <c r="C3" s="97"/>
    </row>
    <row r="4" spans="1:6" ht="15.75" customHeight="1">
      <c r="A4" s="98" t="s">
        <v>257</v>
      </c>
      <c r="B4" s="97"/>
      <c r="C4" s="97"/>
    </row>
    <row r="5" spans="1:6" ht="15.75" customHeight="1">
      <c r="A5" s="96" t="s">
        <v>259</v>
      </c>
      <c r="B5" s="97"/>
      <c r="C5" s="97"/>
    </row>
    <row r="6" spans="1:6" ht="15" customHeight="1">
      <c r="A6" s="143"/>
      <c r="B6" s="99" t="s">
        <v>8</v>
      </c>
      <c r="C6" s="99" t="s">
        <v>8</v>
      </c>
    </row>
    <row r="7" spans="1:6" ht="12" customHeight="1">
      <c r="A7" s="143"/>
      <c r="B7" s="99" t="s">
        <v>9</v>
      </c>
      <c r="C7" s="99" t="s">
        <v>10</v>
      </c>
    </row>
    <row r="8" spans="1:6">
      <c r="A8" s="100"/>
      <c r="B8" s="101"/>
      <c r="C8" s="101"/>
    </row>
    <row r="9" spans="1:6">
      <c r="A9" s="102" t="s">
        <v>166</v>
      </c>
      <c r="B9" s="101"/>
      <c r="C9" s="101"/>
    </row>
    <row r="10" spans="1:6">
      <c r="A10" s="103" t="s">
        <v>154</v>
      </c>
      <c r="B10" s="104">
        <v>32552649</v>
      </c>
      <c r="C10" s="104">
        <v>25735881</v>
      </c>
      <c r="E10" s="11"/>
      <c r="F10" s="11"/>
    </row>
    <row r="11" spans="1:6">
      <c r="A11" s="103" t="s">
        <v>156</v>
      </c>
      <c r="B11" s="104"/>
      <c r="C11" s="104"/>
      <c r="E11" s="11"/>
      <c r="F11" s="11"/>
    </row>
    <row r="12" spans="1:6">
      <c r="A12" s="103" t="s">
        <v>157</v>
      </c>
      <c r="B12" s="104"/>
      <c r="C12" s="104"/>
      <c r="E12" s="11"/>
      <c r="F12" s="11"/>
    </row>
    <row r="13" spans="1:6">
      <c r="A13" s="103" t="s">
        <v>158</v>
      </c>
      <c r="B13" s="104"/>
      <c r="C13" s="104"/>
      <c r="E13" s="11"/>
      <c r="F13" s="11"/>
    </row>
    <row r="14" spans="1:6">
      <c r="A14" s="103" t="s">
        <v>155</v>
      </c>
      <c r="B14" s="104"/>
      <c r="C14" s="104"/>
      <c r="E14" s="11"/>
      <c r="F14" s="11"/>
    </row>
    <row r="15" spans="1:6">
      <c r="A15" s="102" t="s">
        <v>165</v>
      </c>
      <c r="B15" s="106">
        <v>-25650891</v>
      </c>
      <c r="C15" s="106">
        <v>-19134181</v>
      </c>
    </row>
    <row r="16" spans="1:6">
      <c r="A16" s="102" t="s">
        <v>164</v>
      </c>
      <c r="B16" s="108">
        <f>SUM(B10:B15)</f>
        <v>6901758</v>
      </c>
      <c r="C16" s="108">
        <f>SUM(C10:C15)</f>
        <v>6601700</v>
      </c>
    </row>
    <row r="17" spans="1:8" ht="5.25" customHeight="1">
      <c r="A17" s="102"/>
      <c r="B17" s="107"/>
      <c r="C17" s="107"/>
    </row>
    <row r="18" spans="1:8">
      <c r="A18" s="102" t="s">
        <v>163</v>
      </c>
      <c r="B18" s="106"/>
      <c r="C18" s="106"/>
    </row>
    <row r="19" spans="1:8">
      <c r="A19" s="102" t="s">
        <v>162</v>
      </c>
      <c r="B19" s="106"/>
      <c r="C19" s="106"/>
    </row>
    <row r="20" spans="1:8">
      <c r="A20" s="102" t="s">
        <v>7</v>
      </c>
      <c r="B20" s="109"/>
      <c r="C20" s="107"/>
    </row>
    <row r="21" spans="1:8">
      <c r="A21" s="103" t="s">
        <v>161</v>
      </c>
      <c r="B21" s="110"/>
      <c r="C21" s="106"/>
    </row>
    <row r="22" spans="1:8">
      <c r="A22" s="103" t="s">
        <v>101</v>
      </c>
      <c r="B22" s="110"/>
      <c r="C22" s="106"/>
      <c r="H22" s="25"/>
    </row>
    <row r="23" spans="1:8">
      <c r="A23" s="103" t="s">
        <v>99</v>
      </c>
      <c r="B23" s="110"/>
      <c r="C23" s="106"/>
      <c r="H23" s="25"/>
    </row>
    <row r="24" spans="1:8" ht="24.75">
      <c r="A24" s="103" t="s">
        <v>108</v>
      </c>
      <c r="B24" s="110"/>
      <c r="C24" s="106"/>
      <c r="H24" s="25"/>
    </row>
    <row r="25" spans="1:8" ht="24.75">
      <c r="A25" s="103" t="s">
        <v>102</v>
      </c>
      <c r="B25" s="110"/>
      <c r="C25" s="106"/>
    </row>
    <row r="26" spans="1:8" ht="24.75">
      <c r="A26" s="103" t="s">
        <v>107</v>
      </c>
      <c r="B26" s="110"/>
      <c r="C26" s="106"/>
    </row>
    <row r="27" spans="1:8" ht="24.75">
      <c r="A27" s="103" t="s">
        <v>103</v>
      </c>
      <c r="B27" s="110"/>
      <c r="C27" s="106"/>
    </row>
    <row r="28" spans="1:8">
      <c r="A28" s="102" t="s">
        <v>45</v>
      </c>
      <c r="B28" s="110"/>
      <c r="C28" s="106"/>
    </row>
    <row r="29" spans="1:8">
      <c r="A29" s="102" t="s">
        <v>160</v>
      </c>
      <c r="B29" s="109"/>
      <c r="C29" s="107"/>
    </row>
    <row r="30" spans="1:8">
      <c r="A30" s="103" t="s">
        <v>104</v>
      </c>
      <c r="B30" s="110"/>
      <c r="C30" s="106"/>
    </row>
    <row r="31" spans="1:8" ht="24.75">
      <c r="A31" s="103" t="s">
        <v>106</v>
      </c>
      <c r="B31" s="110"/>
      <c r="C31" s="106"/>
    </row>
    <row r="32" spans="1:8">
      <c r="A32" s="103" t="s">
        <v>105</v>
      </c>
      <c r="B32" s="110"/>
      <c r="C32" s="106"/>
    </row>
    <row r="33" spans="1:3">
      <c r="A33" s="111" t="s">
        <v>159</v>
      </c>
      <c r="B33" s="110"/>
      <c r="C33" s="110"/>
    </row>
    <row r="34" spans="1:3">
      <c r="A34" s="112" t="s">
        <v>260</v>
      </c>
      <c r="B34" s="113"/>
      <c r="C34" s="113"/>
    </row>
    <row r="35" spans="1:3">
      <c r="A35" s="114" t="s">
        <v>47</v>
      </c>
      <c r="B35" s="108">
        <f>SUM(B16:B34)</f>
        <v>6901758</v>
      </c>
      <c r="C35" s="108">
        <f>SUM(C16:C34)</f>
        <v>6601700</v>
      </c>
    </row>
    <row r="36" spans="1:3">
      <c r="A36" s="112" t="s">
        <v>4</v>
      </c>
      <c r="B36" s="107">
        <v>-1046064</v>
      </c>
      <c r="C36" s="107">
        <v>-1006755</v>
      </c>
    </row>
    <row r="37" spans="1:3">
      <c r="A37" s="103" t="s">
        <v>48</v>
      </c>
      <c r="B37" s="106"/>
      <c r="C37" s="106"/>
    </row>
    <row r="38" spans="1:3">
      <c r="A38" s="103" t="s">
        <v>49</v>
      </c>
      <c r="B38" s="106"/>
      <c r="C38" s="106"/>
    </row>
    <row r="39" spans="1:3">
      <c r="A39" s="103" t="s">
        <v>66</v>
      </c>
      <c r="B39" s="106"/>
      <c r="C39" s="106"/>
    </row>
    <row r="40" spans="1:3">
      <c r="A40" s="112" t="s">
        <v>92</v>
      </c>
      <c r="B40" s="108">
        <f>SUM(B35:B39)</f>
        <v>5855694</v>
      </c>
      <c r="C40" s="108">
        <f>SUM(C35:C39)</f>
        <v>5594945</v>
      </c>
    </row>
    <row r="41" spans="1:3" ht="6.75" customHeight="1">
      <c r="A41" s="112"/>
      <c r="B41" s="105"/>
      <c r="C41" s="105"/>
    </row>
    <row r="42" spans="1:3">
      <c r="A42" s="115" t="s">
        <v>93</v>
      </c>
      <c r="B42" s="116"/>
      <c r="C42" s="116"/>
    </row>
    <row r="43" spans="1:3">
      <c r="A43" s="103" t="s">
        <v>53</v>
      </c>
      <c r="B43" s="117"/>
      <c r="C43" s="117"/>
    </row>
    <row r="44" spans="1:3">
      <c r="A44" s="103" t="s">
        <v>54</v>
      </c>
      <c r="B44" s="117"/>
      <c r="C44" s="117"/>
    </row>
    <row r="45" spans="1:3">
      <c r="A45" s="103" t="s">
        <v>55</v>
      </c>
      <c r="B45" s="117"/>
      <c r="C45" s="117"/>
    </row>
    <row r="46" spans="1:3">
      <c r="A46" s="103" t="s">
        <v>56</v>
      </c>
      <c r="B46" s="117"/>
      <c r="C46" s="117"/>
    </row>
    <row r="47" spans="1:3">
      <c r="A47" s="103" t="s">
        <v>261</v>
      </c>
      <c r="B47" s="117"/>
      <c r="C47" s="117"/>
    </row>
    <row r="48" spans="1:3" ht="11.25" customHeight="1">
      <c r="A48" s="115" t="s">
        <v>94</v>
      </c>
      <c r="B48" s="118">
        <f>SUM(B43:B47)</f>
        <v>0</v>
      </c>
      <c r="C48" s="118">
        <f>SUM(C43:C47)</f>
        <v>0</v>
      </c>
    </row>
    <row r="49" spans="1:3" ht="6.75" customHeight="1">
      <c r="A49" s="119"/>
      <c r="B49" s="120"/>
      <c r="C49" s="120"/>
    </row>
    <row r="50" spans="1:3">
      <c r="A50" s="115" t="s">
        <v>95</v>
      </c>
      <c r="B50" s="121">
        <f>B40+B48</f>
        <v>5855694</v>
      </c>
      <c r="C50" s="121">
        <f>C40+C48</f>
        <v>5594945</v>
      </c>
    </row>
    <row r="51" spans="1:3" ht="6" customHeight="1">
      <c r="A51" s="122"/>
      <c r="B51" s="123"/>
      <c r="C51" s="123"/>
    </row>
    <row r="52" spans="1:3" ht="9.75" customHeight="1">
      <c r="A52" s="124" t="s">
        <v>57</v>
      </c>
      <c r="B52" s="123"/>
      <c r="C52" s="123"/>
    </row>
    <row r="53" spans="1:3">
      <c r="A53" s="122" t="s">
        <v>50</v>
      </c>
      <c r="B53" s="125"/>
      <c r="C53" s="125"/>
    </row>
    <row r="54" spans="1:3">
      <c r="A54" s="122" t="s">
        <v>51</v>
      </c>
      <c r="B54" s="125"/>
      <c r="C54" s="125"/>
    </row>
    <row r="55" spans="1:3">
      <c r="A55" s="3"/>
      <c r="B55" s="4"/>
      <c r="C55" s="4"/>
    </row>
    <row r="56" spans="1:3">
      <c r="A56" s="3"/>
      <c r="B56" s="4"/>
      <c r="C56" s="4"/>
    </row>
    <row r="57" spans="1:3">
      <c r="A57" s="9" t="s">
        <v>137</v>
      </c>
      <c r="B57" s="4"/>
      <c r="C57" s="4"/>
    </row>
  </sheetData>
  <mergeCells count="1"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68"/>
  <sheetViews>
    <sheetView showGridLines="0" topLeftCell="B26" zoomScaleNormal="100" workbookViewId="0">
      <selection activeCell="B1" sqref="B1:E65"/>
    </sheetView>
  </sheetViews>
  <sheetFormatPr defaultColWidth="9.140625" defaultRowHeight="15"/>
  <cols>
    <col min="1" max="1" width="9.7109375" style="11" customWidth="1"/>
    <col min="2" max="2" width="53.85546875" style="11" customWidth="1"/>
    <col min="3" max="3" width="11.42578125" style="11" customWidth="1"/>
    <col min="4" max="4" width="0.85546875" style="11" customWidth="1"/>
    <col min="5" max="5" width="12.140625" style="11" customWidth="1"/>
    <col min="6" max="6" width="11.5703125" style="11" customWidth="1"/>
    <col min="7" max="16384" width="9.140625" style="11"/>
  </cols>
  <sheetData>
    <row r="1" spans="2:5">
      <c r="B1" s="126" t="s">
        <v>248</v>
      </c>
      <c r="C1" s="127"/>
      <c r="D1" s="127"/>
      <c r="E1" s="127"/>
    </row>
    <row r="2" spans="2:5" ht="13.5" customHeight="1">
      <c r="B2" s="128" t="s">
        <v>266</v>
      </c>
      <c r="C2" s="127"/>
      <c r="D2" s="127"/>
      <c r="E2" s="127"/>
    </row>
    <row r="3" spans="2:5" ht="11.25" customHeight="1">
      <c r="B3" s="128" t="s">
        <v>224</v>
      </c>
      <c r="C3" s="127"/>
      <c r="D3" s="127"/>
      <c r="E3" s="127"/>
    </row>
    <row r="4" spans="2:5" ht="10.5" customHeight="1">
      <c r="B4" s="128" t="s">
        <v>257</v>
      </c>
      <c r="C4" s="127"/>
      <c r="D4" s="127"/>
      <c r="E4" s="127"/>
    </row>
    <row r="5" spans="2:5" ht="12" customHeight="1">
      <c r="B5" s="126" t="s">
        <v>262</v>
      </c>
      <c r="C5" s="129"/>
      <c r="D5" s="129"/>
      <c r="E5" s="129"/>
    </row>
    <row r="6" spans="2:5" ht="10.5" customHeight="1">
      <c r="B6" s="144"/>
      <c r="C6" s="146" t="s">
        <v>264</v>
      </c>
      <c r="D6" s="146"/>
      <c r="E6" s="146" t="s">
        <v>265</v>
      </c>
    </row>
    <row r="7" spans="2:5" ht="6.75" hidden="1" customHeight="1">
      <c r="B7" s="144"/>
      <c r="C7" s="146"/>
      <c r="D7" s="146"/>
      <c r="E7" s="146"/>
    </row>
    <row r="8" spans="2:5" ht="2.25" hidden="1" customHeight="1">
      <c r="B8" s="18"/>
      <c r="C8" s="14"/>
      <c r="D8" s="14"/>
      <c r="E8" s="14"/>
    </row>
    <row r="9" spans="2:5" ht="12" customHeight="1">
      <c r="B9" s="130" t="s">
        <v>198</v>
      </c>
      <c r="C9" s="75"/>
      <c r="D9" s="75"/>
      <c r="E9" s="75"/>
    </row>
    <row r="10" spans="2:5" ht="14.1" customHeight="1">
      <c r="B10" s="131" t="s">
        <v>220</v>
      </c>
      <c r="C10" s="48">
        <v>5855694</v>
      </c>
      <c r="D10" s="48"/>
      <c r="E10" s="48">
        <v>5594945</v>
      </c>
    </row>
    <row r="11" spans="2:5" ht="10.5" customHeight="1">
      <c r="B11" s="132" t="s">
        <v>219</v>
      </c>
      <c r="C11" s="48"/>
      <c r="D11" s="48"/>
      <c r="E11" s="48"/>
    </row>
    <row r="12" spans="2:5" ht="9" customHeight="1">
      <c r="B12" s="133" t="s">
        <v>218</v>
      </c>
      <c r="C12" s="48"/>
      <c r="D12" s="48"/>
      <c r="E12" s="48"/>
    </row>
    <row r="13" spans="2:5" ht="12.75" customHeight="1">
      <c r="B13" s="133" t="s">
        <v>217</v>
      </c>
      <c r="C13" s="48"/>
      <c r="D13" s="48"/>
      <c r="E13" s="48"/>
    </row>
    <row r="14" spans="2:5" ht="12" customHeight="1">
      <c r="B14" s="134" t="s">
        <v>58</v>
      </c>
      <c r="C14" s="48">
        <v>160734</v>
      </c>
      <c r="D14" s="48"/>
      <c r="E14" s="48">
        <v>200917</v>
      </c>
    </row>
    <row r="15" spans="2:5" ht="10.5" customHeight="1">
      <c r="B15" s="133" t="s">
        <v>43</v>
      </c>
      <c r="C15" s="48"/>
      <c r="D15" s="48"/>
      <c r="E15" s="48"/>
    </row>
    <row r="16" spans="2:5" ht="8.25" customHeight="1">
      <c r="B16" s="133" t="s">
        <v>216</v>
      </c>
      <c r="C16" s="48"/>
      <c r="D16" s="48"/>
      <c r="E16" s="48"/>
    </row>
    <row r="17" spans="2:5" ht="9.75" customHeight="1">
      <c r="B17" s="133" t="s">
        <v>215</v>
      </c>
      <c r="C17" s="48"/>
      <c r="D17" s="48"/>
      <c r="E17" s="48"/>
    </row>
    <row r="18" spans="2:5" ht="10.5" customHeight="1">
      <c r="B18" s="133" t="s">
        <v>214</v>
      </c>
      <c r="C18" s="48"/>
      <c r="D18" s="48"/>
      <c r="E18" s="48"/>
    </row>
    <row r="19" spans="2:5" ht="9.75" customHeight="1">
      <c r="B19" s="133" t="s">
        <v>213</v>
      </c>
      <c r="C19" s="48"/>
      <c r="D19" s="48"/>
      <c r="E19" s="48"/>
    </row>
    <row r="20" spans="2:5" ht="10.5" customHeight="1">
      <c r="B20" s="133" t="s">
        <v>212</v>
      </c>
      <c r="C20" s="48"/>
      <c r="D20" s="48"/>
      <c r="E20" s="48"/>
    </row>
    <row r="21" spans="2:5" ht="9" customHeight="1">
      <c r="B21" s="133" t="s">
        <v>263</v>
      </c>
      <c r="C21" s="48"/>
      <c r="D21" s="48"/>
      <c r="E21" s="48"/>
    </row>
    <row r="22" spans="2:5" ht="12" customHeight="1">
      <c r="B22" s="133" t="s">
        <v>263</v>
      </c>
      <c r="C22" s="48"/>
      <c r="D22" s="48"/>
      <c r="E22" s="48"/>
    </row>
    <row r="23" spans="2:5" ht="14.1" customHeight="1">
      <c r="B23" s="131" t="s">
        <v>211</v>
      </c>
      <c r="C23" s="48"/>
      <c r="D23" s="48"/>
      <c r="E23" s="48"/>
    </row>
    <row r="24" spans="2:5" ht="10.5" customHeight="1">
      <c r="B24" s="133" t="s">
        <v>210</v>
      </c>
      <c r="C24" s="48"/>
      <c r="D24" s="48"/>
      <c r="E24" s="48"/>
    </row>
    <row r="25" spans="2:5" ht="11.25" customHeight="1">
      <c r="B25" s="133" t="s">
        <v>209</v>
      </c>
      <c r="C25" s="48"/>
      <c r="D25" s="48"/>
      <c r="E25" s="48"/>
    </row>
    <row r="26" spans="2:5" ht="10.5" customHeight="1">
      <c r="B26" s="133" t="s">
        <v>208</v>
      </c>
      <c r="C26" s="48"/>
      <c r="D26" s="48"/>
      <c r="E26" s="48"/>
    </row>
    <row r="27" spans="2:5" ht="9" customHeight="1">
      <c r="B27" s="133" t="s">
        <v>263</v>
      </c>
      <c r="C27" s="48"/>
      <c r="D27" s="48"/>
      <c r="E27" s="48"/>
    </row>
    <row r="28" spans="2:5" ht="12.75" customHeight="1">
      <c r="B28" s="131" t="s">
        <v>207</v>
      </c>
      <c r="C28" s="48"/>
      <c r="D28" s="48"/>
      <c r="E28" s="48">
        <v>15847754</v>
      </c>
    </row>
    <row r="29" spans="2:5" ht="12.75" customHeight="1">
      <c r="B29" s="133" t="s">
        <v>206</v>
      </c>
      <c r="C29" s="48">
        <v>-2390017</v>
      </c>
      <c r="D29" s="48"/>
      <c r="E29" s="48"/>
    </row>
    <row r="30" spans="2:5" ht="9.75" customHeight="1">
      <c r="B30" s="133" t="s">
        <v>205</v>
      </c>
      <c r="C30" s="48"/>
      <c r="D30" s="48"/>
      <c r="E30" s="48"/>
    </row>
    <row r="31" spans="2:5" ht="12" customHeight="1">
      <c r="B31" s="133" t="s">
        <v>204</v>
      </c>
      <c r="C31" s="48">
        <v>-2839575</v>
      </c>
      <c r="D31" s="48"/>
      <c r="E31" s="48">
        <v>-16946602</v>
      </c>
    </row>
    <row r="32" spans="2:5">
      <c r="B32" s="133" t="s">
        <v>203</v>
      </c>
      <c r="C32" s="48">
        <v>-36221</v>
      </c>
      <c r="D32" s="48"/>
      <c r="E32" s="48">
        <v>-59186</v>
      </c>
    </row>
    <row r="33" spans="2:5" ht="9" customHeight="1">
      <c r="B33" s="133" t="s">
        <v>263</v>
      </c>
      <c r="C33" s="48"/>
      <c r="D33" s="48"/>
      <c r="E33" s="48"/>
    </row>
    <row r="34" spans="2:5">
      <c r="B34" s="130" t="s">
        <v>191</v>
      </c>
      <c r="C34" s="49">
        <v>750614</v>
      </c>
      <c r="D34" s="49"/>
      <c r="E34" s="49">
        <f>SUM(E10:E33)</f>
        <v>4637828</v>
      </c>
    </row>
    <row r="35" spans="2:5" ht="5.25" customHeight="1">
      <c r="B35" s="135"/>
      <c r="C35" s="48"/>
      <c r="D35" s="48"/>
      <c r="E35" s="48"/>
    </row>
    <row r="36" spans="2:5" ht="12.75" customHeight="1">
      <c r="B36" s="130" t="s">
        <v>190</v>
      </c>
      <c r="C36" s="48"/>
      <c r="D36" s="48"/>
      <c r="E36" s="48"/>
    </row>
    <row r="37" spans="2:5" ht="9" customHeight="1">
      <c r="B37" s="133" t="s">
        <v>189</v>
      </c>
      <c r="C37" s="48"/>
      <c r="D37" s="48"/>
      <c r="E37" s="48"/>
    </row>
    <row r="38" spans="2:5" ht="11.25" customHeight="1">
      <c r="B38" s="133" t="s">
        <v>188</v>
      </c>
      <c r="C38" s="48"/>
      <c r="D38" s="48"/>
      <c r="E38" s="48"/>
    </row>
    <row r="39" spans="2:5" ht="10.5" customHeight="1">
      <c r="B39" s="145" t="s">
        <v>187</v>
      </c>
      <c r="C39" s="48"/>
      <c r="D39" s="48"/>
      <c r="E39" s="48"/>
    </row>
    <row r="40" spans="2:5" ht="21.75" customHeight="1">
      <c r="B40" s="133" t="s">
        <v>186</v>
      </c>
      <c r="C40" s="48"/>
      <c r="D40" s="48"/>
      <c r="E40" s="48"/>
    </row>
    <row r="41" spans="2:5" ht="11.25" customHeight="1">
      <c r="B41" s="133" t="s">
        <v>185</v>
      </c>
      <c r="C41" s="48"/>
      <c r="D41" s="48"/>
      <c r="E41" s="48"/>
    </row>
    <row r="42" spans="2:5" ht="11.25" customHeight="1">
      <c r="B42" s="133" t="s">
        <v>184</v>
      </c>
      <c r="C42" s="48"/>
      <c r="D42" s="48"/>
      <c r="E42" s="48"/>
    </row>
    <row r="43" spans="2:5" ht="9.75" customHeight="1">
      <c r="B43" s="133" t="s">
        <v>183</v>
      </c>
      <c r="C43" s="48"/>
      <c r="D43" s="48"/>
      <c r="E43" s="48"/>
    </row>
    <row r="44" spans="2:5" ht="9" customHeight="1">
      <c r="B44" s="133" t="s">
        <v>202</v>
      </c>
      <c r="C44" s="48"/>
      <c r="D44" s="48"/>
      <c r="E44" s="48"/>
    </row>
    <row r="45" spans="2:5" ht="6" customHeight="1">
      <c r="B45" s="133" t="s">
        <v>263</v>
      </c>
      <c r="C45" s="48"/>
      <c r="D45" s="48"/>
      <c r="E45" s="48"/>
    </row>
    <row r="46" spans="2:5" ht="14.1" customHeight="1">
      <c r="B46" s="130" t="s">
        <v>182</v>
      </c>
      <c r="C46" s="49">
        <f>SUM(C37:C45)</f>
        <v>0</v>
      </c>
      <c r="D46" s="49"/>
      <c r="E46" s="49">
        <f>SUM(E37:E45)</f>
        <v>0</v>
      </c>
    </row>
    <row r="47" spans="2:5" ht="14.1" customHeight="1">
      <c r="B47" s="130" t="s">
        <v>181</v>
      </c>
      <c r="C47" s="48"/>
      <c r="D47" s="48"/>
      <c r="E47" s="48"/>
    </row>
    <row r="48" spans="2:5" ht="14.1" customHeight="1">
      <c r="B48" s="133" t="s">
        <v>180</v>
      </c>
      <c r="C48" s="48"/>
      <c r="D48" s="48"/>
      <c r="E48" s="48"/>
    </row>
    <row r="49" spans="2:5" ht="9" customHeight="1">
      <c r="B49" s="133" t="s">
        <v>179</v>
      </c>
      <c r="C49" s="48"/>
      <c r="D49" s="48"/>
      <c r="E49" s="48"/>
    </row>
    <row r="50" spans="2:5" ht="10.5" customHeight="1">
      <c r="B50" s="133" t="s">
        <v>178</v>
      </c>
      <c r="C50" s="48"/>
      <c r="D50" s="48"/>
      <c r="E50" s="48"/>
    </row>
    <row r="51" spans="2:5" ht="14.1" customHeight="1">
      <c r="B51" s="133" t="s">
        <v>177</v>
      </c>
      <c r="C51" s="48"/>
      <c r="D51" s="48"/>
      <c r="E51" s="48"/>
    </row>
    <row r="52" spans="2:5" ht="9.75" customHeight="1">
      <c r="B52" s="133" t="s">
        <v>176</v>
      </c>
      <c r="C52" s="48"/>
      <c r="D52" s="48"/>
      <c r="E52" s="48"/>
    </row>
    <row r="53" spans="2:5" ht="8.25" customHeight="1">
      <c r="B53" s="133" t="s">
        <v>175</v>
      </c>
      <c r="C53" s="48"/>
      <c r="D53" s="48"/>
      <c r="E53" s="48"/>
    </row>
    <row r="54" spans="2:5" ht="11.25" customHeight="1">
      <c r="B54" s="133" t="s">
        <v>174</v>
      </c>
      <c r="C54" s="48"/>
      <c r="D54" s="48"/>
      <c r="E54" s="48"/>
    </row>
    <row r="55" spans="2:5" ht="11.25" customHeight="1">
      <c r="B55" s="133" t="s">
        <v>173</v>
      </c>
      <c r="C55" s="48"/>
      <c r="D55" s="48"/>
      <c r="E55" s="48"/>
    </row>
    <row r="56" spans="2:5" ht="9.75" customHeight="1">
      <c r="B56" s="133" t="s">
        <v>193</v>
      </c>
      <c r="C56" s="48"/>
      <c r="D56" s="48"/>
      <c r="E56" s="48"/>
    </row>
    <row r="57" spans="2:5" ht="13.5" customHeight="1">
      <c r="B57" s="133" t="s">
        <v>201</v>
      </c>
      <c r="C57" s="48">
        <v>-2280000</v>
      </c>
      <c r="D57" s="48"/>
      <c r="E57" s="48">
        <v>-4683692</v>
      </c>
    </row>
    <row r="58" spans="2:5" ht="8.25" customHeight="1">
      <c r="B58" s="133" t="s">
        <v>200</v>
      </c>
      <c r="C58" s="48"/>
      <c r="D58" s="48"/>
      <c r="E58" s="48"/>
    </row>
    <row r="59" spans="2:5" ht="8.25" customHeight="1">
      <c r="B59" s="133" t="s">
        <v>263</v>
      </c>
      <c r="C59" s="48"/>
      <c r="D59" s="48"/>
      <c r="E59" s="48"/>
    </row>
    <row r="60" spans="2:5" ht="14.1" customHeight="1">
      <c r="B60" s="130" t="s">
        <v>171</v>
      </c>
      <c r="C60" s="49">
        <f>SUM(C48:C59)</f>
        <v>-2280000</v>
      </c>
      <c r="D60" s="49"/>
      <c r="E60" s="49">
        <f>SUM(E48:E59)</f>
        <v>-4683692</v>
      </c>
    </row>
    <row r="61" spans="2:5" ht="6.75" hidden="1" customHeight="1">
      <c r="B61" s="135"/>
      <c r="C61" s="48"/>
      <c r="D61" s="48"/>
      <c r="E61" s="48"/>
    </row>
    <row r="62" spans="2:5" ht="14.1" customHeight="1">
      <c r="B62" s="130" t="s">
        <v>170</v>
      </c>
      <c r="C62" s="49">
        <f>C34+C46+C60</f>
        <v>-1529386</v>
      </c>
      <c r="D62" s="49"/>
      <c r="E62" s="49">
        <f>E34+E46+E60</f>
        <v>-45864</v>
      </c>
    </row>
    <row r="63" spans="2:5">
      <c r="B63" s="136" t="s">
        <v>251</v>
      </c>
      <c r="C63" s="48">
        <f>E65</f>
        <v>10489518</v>
      </c>
      <c r="D63" s="48"/>
      <c r="E63" s="48">
        <v>10535382</v>
      </c>
    </row>
    <row r="64" spans="2:5" ht="9" customHeight="1">
      <c r="B64" s="136" t="s">
        <v>199</v>
      </c>
      <c r="C64" s="48"/>
      <c r="D64" s="48"/>
      <c r="E64" s="48"/>
    </row>
    <row r="65" spans="2:6">
      <c r="B65" s="137" t="s">
        <v>250</v>
      </c>
      <c r="C65" s="76">
        <f>SUM(C62:C64)</f>
        <v>8960132</v>
      </c>
      <c r="D65" s="76"/>
      <c r="E65" s="76">
        <f>SUM(E62:E64)</f>
        <v>10489518</v>
      </c>
    </row>
    <row r="68" spans="2:6">
      <c r="B68" s="16" t="s">
        <v>3</v>
      </c>
      <c r="C68" s="33">
        <f>C65-'[1]Pasqyra e Pozicioni Financiar'!C11</f>
        <v>8960132</v>
      </c>
      <c r="D68" s="32"/>
      <c r="E68" s="32">
        <f>E65-'[1]Pasqyra e Pozicioni Financiar'!E11</f>
        <v>10489518</v>
      </c>
      <c r="F68" s="16"/>
    </row>
  </sheetData>
  <mergeCells count="1">
    <mergeCell ref="B6:B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48"/>
  <sheetViews>
    <sheetView topLeftCell="A6" workbookViewId="0">
      <selection activeCell="K14" sqref="K14"/>
    </sheetView>
  </sheetViews>
  <sheetFormatPr defaultColWidth="9.140625" defaultRowHeight="15"/>
  <cols>
    <col min="1" max="1" width="62.42578125" style="30" customWidth="1"/>
    <col min="2" max="2" width="13" style="30" customWidth="1"/>
    <col min="3" max="3" width="1.5703125" style="30" customWidth="1"/>
    <col min="4" max="4" width="14.42578125" style="30" customWidth="1"/>
    <col min="5" max="5" width="10.5703125" style="30" customWidth="1"/>
    <col min="6" max="6" width="10.7109375" style="30" customWidth="1"/>
    <col min="7" max="7" width="10.140625" style="30" customWidth="1"/>
    <col min="8" max="8" width="10.7109375" style="30" customWidth="1"/>
    <col min="9" max="9" width="11.5703125" style="30" customWidth="1"/>
    <col min="10" max="10" width="11" style="30" customWidth="1"/>
    <col min="11" max="16384" width="9.140625" style="30"/>
  </cols>
  <sheetData>
    <row r="1" spans="1:4">
      <c r="A1" s="147" t="s">
        <v>248</v>
      </c>
      <c r="B1" s="148"/>
      <c r="C1" s="148"/>
      <c r="D1" s="148"/>
    </row>
    <row r="2" spans="1:4">
      <c r="A2" s="149" t="s">
        <v>256</v>
      </c>
      <c r="B2" s="148"/>
      <c r="C2" s="148"/>
      <c r="D2" s="148"/>
    </row>
    <row r="3" spans="1:4">
      <c r="A3" s="149" t="s">
        <v>224</v>
      </c>
      <c r="B3" s="148"/>
      <c r="C3" s="148"/>
      <c r="D3" s="148"/>
    </row>
    <row r="4" spans="1:4" ht="16.5" customHeight="1">
      <c r="A4" s="149" t="s">
        <v>257</v>
      </c>
      <c r="B4" s="148"/>
      <c r="C4" s="148"/>
      <c r="D4" s="148"/>
    </row>
    <row r="5" spans="1:4" ht="16.5" customHeight="1">
      <c r="A5" s="147" t="s">
        <v>267</v>
      </c>
      <c r="B5" s="148"/>
      <c r="C5" s="148"/>
      <c r="D5" s="148"/>
    </row>
    <row r="6" spans="1:4" ht="16.5" customHeight="1">
      <c r="A6" s="147"/>
      <c r="B6" s="148"/>
      <c r="C6" s="148"/>
      <c r="D6" s="148"/>
    </row>
    <row r="7" spans="1:4" ht="15" customHeight="1">
      <c r="A7" s="150"/>
      <c r="B7" s="151" t="s">
        <v>8</v>
      </c>
      <c r="C7" s="151"/>
      <c r="D7" s="151" t="s">
        <v>8</v>
      </c>
    </row>
    <row r="8" spans="1:4" ht="15" customHeight="1">
      <c r="A8" s="150"/>
      <c r="B8" s="151" t="s">
        <v>9</v>
      </c>
      <c r="C8" s="151"/>
      <c r="D8" s="151" t="s">
        <v>10</v>
      </c>
    </row>
    <row r="9" spans="1:4">
      <c r="A9" s="152"/>
      <c r="B9" s="153"/>
      <c r="C9" s="153"/>
      <c r="D9" s="153"/>
    </row>
    <row r="10" spans="1:4">
      <c r="A10" s="154" t="s">
        <v>198</v>
      </c>
      <c r="B10" s="155"/>
      <c r="C10" s="155"/>
      <c r="D10" s="155"/>
    </row>
    <row r="11" spans="1:4">
      <c r="A11" s="156" t="s">
        <v>197</v>
      </c>
      <c r="B11" s="155">
        <v>-2390017</v>
      </c>
      <c r="C11" s="155"/>
      <c r="D11" s="155">
        <v>15847754</v>
      </c>
    </row>
    <row r="12" spans="1:4">
      <c r="A12" s="156" t="s">
        <v>196</v>
      </c>
      <c r="B12" s="155">
        <v>-2875796</v>
      </c>
      <c r="C12" s="155"/>
      <c r="D12" s="155">
        <v>-17005788</v>
      </c>
    </row>
    <row r="13" spans="1:4">
      <c r="A13" s="156" t="s">
        <v>195</v>
      </c>
      <c r="B13" s="155">
        <v>3736427</v>
      </c>
      <c r="C13" s="155"/>
      <c r="D13" s="155">
        <v>1112170</v>
      </c>
    </row>
    <row r="14" spans="1:4">
      <c r="A14" s="157" t="s">
        <v>268</v>
      </c>
      <c r="B14" s="155"/>
      <c r="C14" s="155"/>
      <c r="D14" s="155"/>
    </row>
    <row r="15" spans="1:4">
      <c r="A15" s="154" t="s">
        <v>194</v>
      </c>
      <c r="B15" s="155"/>
      <c r="C15" s="155"/>
      <c r="D15" s="155"/>
    </row>
    <row r="16" spans="1:4">
      <c r="A16" s="156" t="s">
        <v>193</v>
      </c>
      <c r="B16" s="155"/>
      <c r="C16" s="155"/>
      <c r="D16" s="155"/>
    </row>
    <row r="17" spans="1:4">
      <c r="A17" s="157" t="s">
        <v>192</v>
      </c>
      <c r="B17" s="155"/>
      <c r="C17" s="155"/>
      <c r="D17" s="155"/>
    </row>
    <row r="18" spans="1:4">
      <c r="A18" s="154" t="s">
        <v>191</v>
      </c>
      <c r="B18" s="155">
        <f>SUM(B11:B17)</f>
        <v>-1529386</v>
      </c>
      <c r="C18" s="155"/>
      <c r="D18" s="155">
        <f>SUM(D11:D17)</f>
        <v>-45864</v>
      </c>
    </row>
    <row r="19" spans="1:4">
      <c r="A19" s="157"/>
      <c r="B19" s="155"/>
      <c r="C19" s="155"/>
      <c r="D19" s="155"/>
    </row>
    <row r="20" spans="1:4" ht="13.5" customHeight="1">
      <c r="A20" s="154" t="s">
        <v>190</v>
      </c>
      <c r="B20" s="155"/>
      <c r="C20" s="155"/>
      <c r="D20" s="155"/>
    </row>
    <row r="21" spans="1:4" ht="13.5" customHeight="1">
      <c r="A21" s="157" t="s">
        <v>189</v>
      </c>
      <c r="B21" s="155"/>
      <c r="C21" s="155"/>
      <c r="D21" s="155"/>
    </row>
    <row r="22" spans="1:4" ht="13.5" customHeight="1">
      <c r="A22" s="157" t="s">
        <v>188</v>
      </c>
      <c r="B22" s="155"/>
      <c r="C22" s="155"/>
      <c r="D22" s="155"/>
    </row>
    <row r="23" spans="1:4" ht="13.5" customHeight="1">
      <c r="A23" s="162" t="s">
        <v>187</v>
      </c>
      <c r="B23" s="155"/>
      <c r="C23" s="155"/>
      <c r="D23" s="155"/>
    </row>
    <row r="24" spans="1:4" ht="13.5" customHeight="1">
      <c r="A24" s="162" t="s">
        <v>186</v>
      </c>
      <c r="B24" s="155"/>
      <c r="C24" s="155"/>
      <c r="D24" s="155"/>
    </row>
    <row r="25" spans="1:4" ht="13.5" customHeight="1">
      <c r="A25" s="157" t="s">
        <v>185</v>
      </c>
      <c r="B25" s="155"/>
      <c r="C25" s="155"/>
      <c r="D25" s="155"/>
    </row>
    <row r="26" spans="1:4" ht="13.5" customHeight="1">
      <c r="A26" s="157" t="s">
        <v>184</v>
      </c>
      <c r="B26" s="155"/>
      <c r="C26" s="155"/>
      <c r="D26" s="155"/>
    </row>
    <row r="27" spans="1:4" ht="13.5" customHeight="1">
      <c r="A27" s="157" t="s">
        <v>183</v>
      </c>
      <c r="B27" s="155"/>
      <c r="C27" s="155"/>
      <c r="D27" s="155"/>
    </row>
    <row r="28" spans="1:4">
      <c r="A28" s="157" t="s">
        <v>268</v>
      </c>
      <c r="B28" s="155"/>
      <c r="C28" s="155"/>
      <c r="D28" s="155"/>
    </row>
    <row r="29" spans="1:4">
      <c r="A29" s="154" t="s">
        <v>182</v>
      </c>
      <c r="B29" s="155">
        <f>SUM(B21:B28)</f>
        <v>0</v>
      </c>
      <c r="C29" s="155"/>
      <c r="D29" s="155">
        <f>SUM(D21:D28)</f>
        <v>0</v>
      </c>
    </row>
    <row r="30" spans="1:4">
      <c r="A30" s="158"/>
      <c r="B30" s="155"/>
      <c r="C30" s="155"/>
      <c r="D30" s="155"/>
    </row>
    <row r="31" spans="1:4">
      <c r="A31" s="154" t="s">
        <v>181</v>
      </c>
      <c r="B31" s="155"/>
      <c r="C31" s="155"/>
      <c r="D31" s="155"/>
    </row>
    <row r="32" spans="1:4">
      <c r="A32" s="157" t="s">
        <v>180</v>
      </c>
      <c r="B32" s="155"/>
      <c r="C32" s="155"/>
      <c r="D32" s="155"/>
    </row>
    <row r="33" spans="1:4">
      <c r="A33" s="157" t="s">
        <v>179</v>
      </c>
      <c r="B33" s="155"/>
      <c r="C33" s="155"/>
      <c r="D33" s="155"/>
    </row>
    <row r="34" spans="1:4">
      <c r="A34" s="157" t="s">
        <v>178</v>
      </c>
      <c r="B34" s="155"/>
      <c r="C34" s="155"/>
      <c r="D34" s="155"/>
    </row>
    <row r="35" spans="1:4">
      <c r="A35" s="157" t="s">
        <v>177</v>
      </c>
      <c r="B35" s="155"/>
      <c r="C35" s="155"/>
      <c r="D35" s="155"/>
    </row>
    <row r="36" spans="1:4">
      <c r="A36" s="157" t="s">
        <v>176</v>
      </c>
      <c r="B36" s="155"/>
      <c r="C36" s="155"/>
      <c r="D36" s="155"/>
    </row>
    <row r="37" spans="1:4">
      <c r="A37" s="157" t="s">
        <v>175</v>
      </c>
      <c r="B37" s="155"/>
      <c r="C37" s="155"/>
      <c r="D37" s="155"/>
    </row>
    <row r="38" spans="1:4">
      <c r="A38" s="157" t="s">
        <v>174</v>
      </c>
      <c r="B38" s="155"/>
      <c r="C38" s="155"/>
      <c r="D38" s="155"/>
    </row>
    <row r="39" spans="1:4">
      <c r="A39" s="157" t="s">
        <v>173</v>
      </c>
      <c r="B39" s="155"/>
      <c r="C39" s="155"/>
      <c r="D39" s="155"/>
    </row>
    <row r="40" spans="1:4">
      <c r="A40" s="157" t="s">
        <v>172</v>
      </c>
      <c r="B40" s="155"/>
      <c r="C40" s="155"/>
      <c r="D40" s="155"/>
    </row>
    <row r="41" spans="1:4">
      <c r="A41" s="157" t="s">
        <v>268</v>
      </c>
      <c r="B41" s="155"/>
      <c r="C41" s="155"/>
      <c r="D41" s="155"/>
    </row>
    <row r="42" spans="1:4">
      <c r="A42" s="154" t="s">
        <v>171</v>
      </c>
      <c r="B42" s="155">
        <f>SUM(B32:B41)</f>
        <v>0</v>
      </c>
      <c r="C42" s="155"/>
      <c r="D42" s="155">
        <f>SUM(D32:D41)</f>
        <v>0</v>
      </c>
    </row>
    <row r="43" spans="1:4">
      <c r="A43" s="154" t="s">
        <v>170</v>
      </c>
      <c r="B43" s="155">
        <f>B18+B29+B42</f>
        <v>-1529386</v>
      </c>
      <c r="C43" s="155"/>
      <c r="D43" s="155">
        <f>D18+D29+D42</f>
        <v>-45864</v>
      </c>
    </row>
    <row r="44" spans="1:4">
      <c r="A44" s="159" t="s">
        <v>169</v>
      </c>
      <c r="B44" s="155">
        <f>D46</f>
        <v>10489518</v>
      </c>
      <c r="C44" s="155"/>
      <c r="D44" s="155">
        <v>10535382</v>
      </c>
    </row>
    <row r="45" spans="1:4">
      <c r="A45" s="159" t="s">
        <v>168</v>
      </c>
      <c r="B45" s="155"/>
      <c r="C45" s="155"/>
      <c r="D45" s="155"/>
    </row>
    <row r="46" spans="1:4">
      <c r="A46" s="160" t="s">
        <v>167</v>
      </c>
      <c r="B46" s="161">
        <f>B43+B44+B45</f>
        <v>8960132</v>
      </c>
      <c r="C46" s="161"/>
      <c r="D46" s="161">
        <f>D43+D44+D45</f>
        <v>10489518</v>
      </c>
    </row>
    <row r="47" spans="1:4">
      <c r="A47" s="31"/>
    </row>
    <row r="48" spans="1:4">
      <c r="A48" s="31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36"/>
  <sheetViews>
    <sheetView zoomScale="90" zoomScaleNormal="90" workbookViewId="0">
      <selection sqref="A1:K31"/>
    </sheetView>
  </sheetViews>
  <sheetFormatPr defaultColWidth="9.140625" defaultRowHeight="15"/>
  <cols>
    <col min="1" max="1" width="43.42578125" style="27" customWidth="1"/>
    <col min="2" max="2" width="8.5703125" style="27" customWidth="1"/>
    <col min="3" max="3" width="4.28515625" style="27" customWidth="1"/>
    <col min="4" max="4" width="7" style="27" customWidth="1"/>
    <col min="5" max="5" width="5.7109375" style="27" customWidth="1"/>
    <col min="6" max="6" width="4.85546875" style="27" customWidth="1"/>
    <col min="7" max="7" width="13" style="27" customWidth="1"/>
    <col min="8" max="8" width="11.85546875" style="27" customWidth="1"/>
    <col min="9" max="9" width="11.7109375" style="27" customWidth="1"/>
    <col min="10" max="10" width="4.7109375" style="27" customWidth="1"/>
    <col min="11" max="11" width="8.7109375" style="27" customWidth="1"/>
    <col min="12" max="16384" width="9.140625" style="27"/>
  </cols>
  <sheetData>
    <row r="1" spans="1:12">
      <c r="A1" s="77" t="s">
        <v>248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2">
      <c r="A2" s="79" t="s">
        <v>258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>
      <c r="A3" s="79" t="s">
        <v>74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2">
      <c r="A4" s="79" t="s">
        <v>75</v>
      </c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2">
      <c r="A5" s="77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2" ht="49.5" customHeight="1">
      <c r="A6" s="94"/>
      <c r="B6" s="95" t="s">
        <v>138</v>
      </c>
      <c r="C6" s="95" t="s">
        <v>34</v>
      </c>
      <c r="D6" s="95" t="s">
        <v>35</v>
      </c>
      <c r="E6" s="95" t="s">
        <v>6</v>
      </c>
      <c r="F6" s="95" t="s">
        <v>109</v>
      </c>
      <c r="G6" s="95" t="s">
        <v>139</v>
      </c>
      <c r="H6" s="95" t="s">
        <v>140</v>
      </c>
      <c r="I6" s="95" t="s">
        <v>5</v>
      </c>
      <c r="J6" s="95" t="s">
        <v>60</v>
      </c>
      <c r="K6" s="95" t="s">
        <v>5</v>
      </c>
      <c r="L6" s="26"/>
    </row>
    <row r="7" spans="1:12">
      <c r="A7" s="80" t="s">
        <v>141</v>
      </c>
      <c r="B7" s="81">
        <v>100000</v>
      </c>
      <c r="C7" s="81"/>
      <c r="D7" s="81"/>
      <c r="E7" s="81"/>
      <c r="F7" s="81"/>
      <c r="G7" s="81">
        <v>14177011</v>
      </c>
      <c r="H7" s="81">
        <v>5594945</v>
      </c>
      <c r="I7" s="81">
        <f>SUM(B7:H7)</f>
        <v>19871956</v>
      </c>
      <c r="J7" s="81"/>
      <c r="K7" s="81">
        <f>SUM(I7:J7)</f>
        <v>19871956</v>
      </c>
    </row>
    <row r="8" spans="1:12">
      <c r="A8" s="82" t="s">
        <v>142</v>
      </c>
      <c r="B8" s="83"/>
      <c r="C8" s="83"/>
      <c r="D8" s="83"/>
      <c r="E8" s="83"/>
      <c r="F8" s="83"/>
      <c r="G8" s="83"/>
      <c r="H8" s="84"/>
      <c r="I8" s="84">
        <f>SUM(B8:H8)</f>
        <v>0</v>
      </c>
      <c r="J8" s="85"/>
      <c r="K8" s="83">
        <f>SUM(I8:J8)</f>
        <v>0</v>
      </c>
    </row>
    <row r="9" spans="1:12">
      <c r="A9" s="80" t="s">
        <v>143</v>
      </c>
      <c r="B9" s="86">
        <f>SUM(B7:B8)</f>
        <v>100000</v>
      </c>
      <c r="C9" s="86">
        <f t="shared" ref="C9:J9" si="0">SUM(C7:C8)</f>
        <v>0</v>
      </c>
      <c r="D9" s="86">
        <f t="shared" si="0"/>
        <v>0</v>
      </c>
      <c r="E9" s="86">
        <f t="shared" si="0"/>
        <v>0</v>
      </c>
      <c r="F9" s="86">
        <f t="shared" si="0"/>
        <v>0</v>
      </c>
      <c r="G9" s="86">
        <f t="shared" si="0"/>
        <v>14177011</v>
      </c>
      <c r="H9" s="86">
        <f t="shared" si="0"/>
        <v>5594945</v>
      </c>
      <c r="I9" s="86">
        <f>SUM(B9:H9)</f>
        <v>19871956</v>
      </c>
      <c r="J9" s="86">
        <f t="shared" si="0"/>
        <v>0</v>
      </c>
      <c r="K9" s="86">
        <f>SUM(I9:J9)</f>
        <v>19871956</v>
      </c>
    </row>
    <row r="10" spans="1:12" ht="15" customHeight="1">
      <c r="A10" s="87" t="s">
        <v>144</v>
      </c>
      <c r="B10" s="83"/>
      <c r="C10" s="83"/>
      <c r="D10" s="83"/>
      <c r="E10" s="83"/>
      <c r="F10" s="83"/>
      <c r="G10" s="83"/>
      <c r="H10" s="84"/>
      <c r="I10" s="84">
        <f t="shared" ref="I10:I31" si="1">SUM(B10:H10)</f>
        <v>0</v>
      </c>
      <c r="J10" s="84"/>
      <c r="K10" s="83">
        <f t="shared" ref="K10:K31" si="2">SUM(I10:J10)</f>
        <v>0</v>
      </c>
    </row>
    <row r="11" spans="1:12" ht="12" customHeight="1">
      <c r="A11" s="88" t="s">
        <v>140</v>
      </c>
      <c r="B11" s="84"/>
      <c r="C11" s="84"/>
      <c r="D11" s="84"/>
      <c r="E11" s="84"/>
      <c r="F11" s="84"/>
      <c r="G11" s="84"/>
      <c r="H11" s="89"/>
      <c r="I11" s="84">
        <f t="shared" si="1"/>
        <v>0</v>
      </c>
      <c r="J11" s="89"/>
      <c r="K11" s="84">
        <f t="shared" si="2"/>
        <v>0</v>
      </c>
    </row>
    <row r="12" spans="1:12" ht="12.75" customHeight="1">
      <c r="A12" s="88" t="s">
        <v>145</v>
      </c>
      <c r="B12" s="84"/>
      <c r="C12" s="84"/>
      <c r="D12" s="84"/>
      <c r="E12" s="84"/>
      <c r="F12" s="84"/>
      <c r="G12" s="84"/>
      <c r="H12" s="89"/>
      <c r="I12" s="84">
        <f t="shared" si="1"/>
        <v>0</v>
      </c>
      <c r="J12" s="89"/>
      <c r="K12" s="84">
        <f t="shared" si="2"/>
        <v>0</v>
      </c>
    </row>
    <row r="13" spans="1:12" ht="13.5" customHeight="1">
      <c r="A13" s="88" t="s">
        <v>146</v>
      </c>
      <c r="B13" s="84"/>
      <c r="C13" s="84"/>
      <c r="D13" s="84"/>
      <c r="E13" s="84"/>
      <c r="F13" s="84"/>
      <c r="G13" s="84"/>
      <c r="H13" s="84"/>
      <c r="I13" s="84">
        <f t="shared" si="1"/>
        <v>0</v>
      </c>
      <c r="J13" s="84"/>
      <c r="K13" s="84">
        <f t="shared" si="2"/>
        <v>0</v>
      </c>
    </row>
    <row r="14" spans="1:12" ht="15" customHeight="1">
      <c r="A14" s="87" t="s">
        <v>147</v>
      </c>
      <c r="B14" s="81">
        <f>SUM(B10:B13)</f>
        <v>0</v>
      </c>
      <c r="C14" s="81">
        <f t="shared" ref="C14:J14" si="3">SUM(C10:C13)</f>
        <v>0</v>
      </c>
      <c r="D14" s="81">
        <f t="shared" si="3"/>
        <v>0</v>
      </c>
      <c r="E14" s="81">
        <f t="shared" si="3"/>
        <v>0</v>
      </c>
      <c r="F14" s="81">
        <f t="shared" si="3"/>
        <v>0</v>
      </c>
      <c r="G14" s="81">
        <f t="shared" si="3"/>
        <v>0</v>
      </c>
      <c r="H14" s="90">
        <f>SUM(H10:H13)</f>
        <v>0</v>
      </c>
      <c r="I14" s="81">
        <f t="shared" si="1"/>
        <v>0</v>
      </c>
      <c r="J14" s="90">
        <f t="shared" si="3"/>
        <v>0</v>
      </c>
      <c r="K14" s="81">
        <f t="shared" si="2"/>
        <v>0</v>
      </c>
    </row>
    <row r="15" spans="1:12" ht="23.25" customHeight="1">
      <c r="A15" s="87" t="s">
        <v>148</v>
      </c>
      <c r="B15" s="84"/>
      <c r="C15" s="84"/>
      <c r="D15" s="84"/>
      <c r="E15" s="84"/>
      <c r="F15" s="84"/>
      <c r="G15" s="84"/>
      <c r="H15" s="84"/>
      <c r="I15" s="84">
        <f t="shared" si="1"/>
        <v>0</v>
      </c>
      <c r="J15" s="84"/>
      <c r="K15" s="84">
        <f t="shared" si="2"/>
        <v>0</v>
      </c>
    </row>
    <row r="16" spans="1:12">
      <c r="A16" s="91" t="s">
        <v>149</v>
      </c>
      <c r="B16" s="84"/>
      <c r="C16" s="84"/>
      <c r="D16" s="84"/>
      <c r="E16" s="84"/>
      <c r="F16" s="84"/>
      <c r="G16" s="84"/>
      <c r="H16" s="84"/>
      <c r="I16" s="84">
        <f t="shared" si="1"/>
        <v>0</v>
      </c>
      <c r="J16" s="84"/>
      <c r="K16" s="84">
        <f t="shared" si="2"/>
        <v>0</v>
      </c>
    </row>
    <row r="17" spans="1:11" ht="10.5" customHeight="1">
      <c r="A17" s="91" t="s">
        <v>150</v>
      </c>
      <c r="B17" s="84"/>
      <c r="C17" s="84"/>
      <c r="D17" s="84"/>
      <c r="E17" s="84"/>
      <c r="F17" s="84"/>
      <c r="G17" s="84"/>
      <c r="H17" s="84"/>
      <c r="I17" s="84">
        <f t="shared" si="1"/>
        <v>0</v>
      </c>
      <c r="J17" s="84"/>
      <c r="K17" s="84">
        <f t="shared" si="2"/>
        <v>0</v>
      </c>
    </row>
    <row r="18" spans="1:11">
      <c r="A18" s="92" t="s">
        <v>253</v>
      </c>
      <c r="B18" s="84"/>
      <c r="C18" s="84"/>
      <c r="D18" s="84"/>
      <c r="E18" s="84"/>
      <c r="F18" s="84"/>
      <c r="G18" s="84"/>
      <c r="H18" s="84"/>
      <c r="I18" s="84">
        <f t="shared" si="1"/>
        <v>0</v>
      </c>
      <c r="J18" s="84"/>
      <c r="K18" s="84">
        <f t="shared" si="2"/>
        <v>0</v>
      </c>
    </row>
    <row r="19" spans="1:11" ht="21">
      <c r="A19" s="87" t="s">
        <v>151</v>
      </c>
      <c r="B19" s="86">
        <f>SUM(B16:B18)</f>
        <v>0</v>
      </c>
      <c r="C19" s="86">
        <f t="shared" ref="C19:J19" si="4">SUM(C16:C18)</f>
        <v>0</v>
      </c>
      <c r="D19" s="86">
        <f t="shared" si="4"/>
        <v>0</v>
      </c>
      <c r="E19" s="86">
        <f t="shared" si="4"/>
        <v>0</v>
      </c>
      <c r="F19" s="86">
        <f t="shared" si="4"/>
        <v>0</v>
      </c>
      <c r="G19" s="86">
        <f t="shared" si="4"/>
        <v>0</v>
      </c>
      <c r="H19" s="86">
        <f t="shared" si="4"/>
        <v>0</v>
      </c>
      <c r="I19" s="81">
        <f t="shared" si="1"/>
        <v>0</v>
      </c>
      <c r="J19" s="86">
        <f t="shared" si="4"/>
        <v>0</v>
      </c>
      <c r="K19" s="86">
        <f t="shared" si="2"/>
        <v>0</v>
      </c>
    </row>
    <row r="20" spans="1:11" ht="15.75" customHeight="1">
      <c r="A20" s="87" t="s">
        <v>152</v>
      </c>
      <c r="B20" s="93">
        <f t="shared" ref="B20:H20" si="5">B9+B14+B19</f>
        <v>100000</v>
      </c>
      <c r="C20" s="93">
        <f t="shared" si="5"/>
        <v>0</v>
      </c>
      <c r="D20" s="93">
        <f t="shared" si="5"/>
        <v>0</v>
      </c>
      <c r="E20" s="93">
        <f t="shared" si="5"/>
        <v>0</v>
      </c>
      <c r="F20" s="93">
        <f t="shared" si="5"/>
        <v>0</v>
      </c>
      <c r="G20" s="93">
        <f t="shared" si="5"/>
        <v>14177011</v>
      </c>
      <c r="H20" s="93">
        <f t="shared" si="5"/>
        <v>5594945</v>
      </c>
      <c r="I20" s="93">
        <f t="shared" si="1"/>
        <v>19871956</v>
      </c>
      <c r="J20" s="93">
        <f>J9+J14+J19</f>
        <v>0</v>
      </c>
      <c r="K20" s="93">
        <f t="shared" si="2"/>
        <v>19871956</v>
      </c>
    </row>
    <row r="21" spans="1:11" ht="12.75" customHeight="1">
      <c r="A21" s="87" t="s">
        <v>144</v>
      </c>
      <c r="B21" s="84"/>
      <c r="C21" s="84"/>
      <c r="D21" s="84"/>
      <c r="E21" s="84"/>
      <c r="F21" s="84"/>
      <c r="G21" s="84"/>
      <c r="H21" s="84"/>
      <c r="I21" s="84">
        <f t="shared" si="1"/>
        <v>0</v>
      </c>
      <c r="J21" s="84"/>
      <c r="K21" s="84">
        <f t="shared" si="2"/>
        <v>0</v>
      </c>
    </row>
    <row r="22" spans="1:11">
      <c r="A22" s="88" t="s">
        <v>140</v>
      </c>
      <c r="B22" s="84"/>
      <c r="C22" s="84"/>
      <c r="D22" s="84"/>
      <c r="E22" s="84"/>
      <c r="F22" s="84"/>
      <c r="G22" s="84"/>
      <c r="H22" s="89">
        <v>5855694</v>
      </c>
      <c r="I22" s="84">
        <f t="shared" si="1"/>
        <v>5855694</v>
      </c>
      <c r="J22" s="89"/>
      <c r="K22" s="84">
        <f t="shared" si="2"/>
        <v>5855694</v>
      </c>
    </row>
    <row r="23" spans="1:11">
      <c r="A23" s="88" t="s">
        <v>145</v>
      </c>
      <c r="B23" s="84"/>
      <c r="C23" s="84"/>
      <c r="D23" s="84"/>
      <c r="E23" s="84"/>
      <c r="F23" s="84"/>
      <c r="G23" s="84"/>
      <c r="H23" s="89"/>
      <c r="I23" s="84">
        <f t="shared" si="1"/>
        <v>0</v>
      </c>
      <c r="J23" s="89"/>
      <c r="K23" s="84">
        <f t="shared" si="2"/>
        <v>0</v>
      </c>
    </row>
    <row r="24" spans="1:11" ht="17.25" customHeight="1">
      <c r="A24" s="88" t="s">
        <v>146</v>
      </c>
      <c r="B24" s="84"/>
      <c r="C24" s="84"/>
      <c r="D24" s="84"/>
      <c r="E24" s="84"/>
      <c r="F24" s="84"/>
      <c r="G24" s="84"/>
      <c r="H24" s="84"/>
      <c r="I24" s="84">
        <f t="shared" si="1"/>
        <v>0</v>
      </c>
      <c r="J24" s="84"/>
      <c r="K24" s="84">
        <f t="shared" si="2"/>
        <v>0</v>
      </c>
    </row>
    <row r="25" spans="1:11" ht="13.5" customHeight="1">
      <c r="A25" s="87" t="s">
        <v>147</v>
      </c>
      <c r="B25" s="81">
        <f>SUM(B22:B24)</f>
        <v>0</v>
      </c>
      <c r="C25" s="81">
        <f t="shared" ref="C25:J25" si="6">SUM(C22:C24)</f>
        <v>0</v>
      </c>
      <c r="D25" s="81">
        <f t="shared" si="6"/>
        <v>0</v>
      </c>
      <c r="E25" s="81">
        <f t="shared" si="6"/>
        <v>0</v>
      </c>
      <c r="F25" s="81">
        <f t="shared" si="6"/>
        <v>0</v>
      </c>
      <c r="G25" s="81">
        <f t="shared" si="6"/>
        <v>0</v>
      </c>
      <c r="H25" s="90">
        <f t="shared" si="6"/>
        <v>5855694</v>
      </c>
      <c r="I25" s="81">
        <f t="shared" si="1"/>
        <v>5855694</v>
      </c>
      <c r="J25" s="90">
        <f t="shared" si="6"/>
        <v>0</v>
      </c>
      <c r="K25" s="81">
        <f t="shared" si="2"/>
        <v>5855694</v>
      </c>
    </row>
    <row r="26" spans="1:11" ht="21.75" customHeight="1">
      <c r="A26" s="87" t="s">
        <v>148</v>
      </c>
      <c r="B26" s="84"/>
      <c r="C26" s="84"/>
      <c r="D26" s="84"/>
      <c r="E26" s="84"/>
      <c r="F26" s="84"/>
      <c r="G26" s="84"/>
      <c r="H26" s="84"/>
      <c r="I26" s="84">
        <f t="shared" si="1"/>
        <v>0</v>
      </c>
      <c r="J26" s="84"/>
      <c r="K26" s="84">
        <f t="shared" si="2"/>
        <v>0</v>
      </c>
    </row>
    <row r="27" spans="1:11">
      <c r="A27" s="91" t="s">
        <v>149</v>
      </c>
      <c r="B27" s="84"/>
      <c r="C27" s="84"/>
      <c r="D27" s="84"/>
      <c r="E27" s="84"/>
      <c r="F27" s="84"/>
      <c r="G27" s="84"/>
      <c r="H27" s="84"/>
      <c r="I27" s="84">
        <f t="shared" si="1"/>
        <v>0</v>
      </c>
      <c r="J27" s="84"/>
      <c r="K27" s="84">
        <f t="shared" si="2"/>
        <v>0</v>
      </c>
    </row>
    <row r="28" spans="1:11" ht="10.5" customHeight="1">
      <c r="A28" s="91" t="s">
        <v>150</v>
      </c>
      <c r="B28" s="84"/>
      <c r="C28" s="84"/>
      <c r="D28" s="84"/>
      <c r="E28" s="84"/>
      <c r="F28" s="84"/>
      <c r="G28" s="84"/>
      <c r="H28" s="84">
        <v>-2280000</v>
      </c>
      <c r="I28" s="84">
        <f t="shared" si="1"/>
        <v>-2280000</v>
      </c>
      <c r="J28" s="84"/>
      <c r="K28" s="84">
        <f t="shared" si="2"/>
        <v>-2280000</v>
      </c>
    </row>
    <row r="29" spans="1:11">
      <c r="A29" s="92" t="s">
        <v>253</v>
      </c>
      <c r="B29" s="84"/>
      <c r="C29" s="84"/>
      <c r="D29" s="84"/>
      <c r="E29" s="84"/>
      <c r="F29" s="84"/>
      <c r="G29" s="84"/>
      <c r="H29" s="84"/>
      <c r="I29" s="84">
        <f t="shared" si="1"/>
        <v>0</v>
      </c>
      <c r="J29" s="84"/>
      <c r="K29" s="84">
        <f t="shared" si="2"/>
        <v>0</v>
      </c>
    </row>
    <row r="30" spans="1:11" ht="15.75" customHeight="1">
      <c r="A30" s="87" t="s">
        <v>151</v>
      </c>
      <c r="B30" s="81">
        <f>SUM(B27:B29)</f>
        <v>0</v>
      </c>
      <c r="C30" s="81">
        <f t="shared" ref="C30:J30" si="7">SUM(C27:C29)</f>
        <v>0</v>
      </c>
      <c r="D30" s="81">
        <f t="shared" si="7"/>
        <v>0</v>
      </c>
      <c r="E30" s="81">
        <f t="shared" si="7"/>
        <v>0</v>
      </c>
      <c r="F30" s="81">
        <f t="shared" si="7"/>
        <v>0</v>
      </c>
      <c r="G30" s="81">
        <f t="shared" si="7"/>
        <v>0</v>
      </c>
      <c r="H30" s="81">
        <f t="shared" si="7"/>
        <v>-2280000</v>
      </c>
      <c r="I30" s="81">
        <f t="shared" si="1"/>
        <v>-2280000</v>
      </c>
      <c r="J30" s="81">
        <f t="shared" si="7"/>
        <v>0</v>
      </c>
      <c r="K30" s="81">
        <f t="shared" si="2"/>
        <v>-2280000</v>
      </c>
    </row>
    <row r="31" spans="1:11">
      <c r="A31" s="87" t="s">
        <v>153</v>
      </c>
      <c r="B31" s="93">
        <f t="shared" ref="B31:H31" si="8">B20+B25+B30</f>
        <v>100000</v>
      </c>
      <c r="C31" s="93">
        <f t="shared" si="8"/>
        <v>0</v>
      </c>
      <c r="D31" s="93">
        <f t="shared" si="8"/>
        <v>0</v>
      </c>
      <c r="E31" s="93">
        <f t="shared" si="8"/>
        <v>0</v>
      </c>
      <c r="F31" s="93">
        <f t="shared" si="8"/>
        <v>0</v>
      </c>
      <c r="G31" s="93">
        <f t="shared" si="8"/>
        <v>14177011</v>
      </c>
      <c r="H31" s="93">
        <f t="shared" si="8"/>
        <v>9170639</v>
      </c>
      <c r="I31" s="93">
        <f t="shared" si="1"/>
        <v>23447650</v>
      </c>
      <c r="J31" s="93">
        <f>J20+J25+J30</f>
        <v>0</v>
      </c>
      <c r="K31" s="93">
        <f t="shared" si="2"/>
        <v>23447650</v>
      </c>
    </row>
    <row r="32" spans="1:11"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6" spans="1:1">
      <c r="A36" s="27" t="s">
        <v>252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 faqja e pare</vt:lpstr>
      <vt:lpstr>1-Pasqyra e Pozicioni Financiar</vt:lpstr>
      <vt:lpstr>2.1-Pasqyra e Perform. (natyra)</vt:lpstr>
      <vt:lpstr>2.2-Pasqyra e Perform.(funks)</vt:lpstr>
      <vt:lpstr>3.1-CashFlow (indirekt)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Dricons shpk</cp:lastModifiedBy>
  <cp:lastPrinted>2024-03-23T13:40:07Z</cp:lastPrinted>
  <dcterms:created xsi:type="dcterms:W3CDTF">2012-01-19T09:31:29Z</dcterms:created>
  <dcterms:modified xsi:type="dcterms:W3CDTF">2024-03-23T13:40:29Z</dcterms:modified>
</cp:coreProperties>
</file>