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3BIT\OneDrive\Desktop\SUBJEKTE PER DEKLARIM\JUXHIN DRAZHI\"/>
    </mc:Choice>
  </mc:AlternateContent>
  <bookViews>
    <workbookView xWindow="0" yWindow="0" windowWidth="16125" windowHeight="10710" tabRatio="705" activeTab="2"/>
  </bookViews>
  <sheets>
    <sheet name="Kop." sheetId="9" r:id="rId1"/>
    <sheet name="Pasqyra e Pozicionit Financiar" sheetId="2" r:id="rId2"/>
    <sheet name="PASH-sipas natyres" sheetId="3" r:id="rId3"/>
    <sheet name="Pasqyra Cashflow-indirekte" sheetId="4" r:id="rId4"/>
    <sheet name="Inventar" sheetId="5" r:id="rId5"/>
    <sheet name="IVENTARI I AKTIVEVE MATERIALE" sheetId="7" r:id="rId6"/>
    <sheet name="Shenime" sheetId="8" r:id="rId7"/>
  </sheets>
  <externalReferences>
    <externalReference r:id="rId8"/>
  </externalReferences>
  <definedNames>
    <definedName name="_xlnm._FilterDatabase" localSheetId="4" hidden="1">Inventar!$A$6:$E$7</definedName>
    <definedName name="_Key1" localSheetId="5" hidden="1">[1]PRODUKTE!#REF!</definedName>
    <definedName name="_Key1" localSheetId="6" hidden="1">[1]PRODUKTE!#REF!</definedName>
    <definedName name="_Key1" hidden="1">[1]PRODUKTE!#REF!</definedName>
    <definedName name="_Key11" hidden="1">[1]PRODUKTE!#REF!</definedName>
    <definedName name="_Key2" localSheetId="5" hidden="1">[1]PRODUKTE!#REF!</definedName>
    <definedName name="_Key2" localSheetId="6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5" l="1"/>
  <c r="B14" i="2" l="1"/>
  <c r="G75" i="8"/>
  <c r="G69" i="8"/>
  <c r="G106" i="8" l="1"/>
  <c r="G96" i="8"/>
  <c r="G93" i="8"/>
  <c r="G92" i="8"/>
  <c r="G80" i="8"/>
  <c r="H63" i="8"/>
  <c r="G83" i="8"/>
  <c r="H61" i="8"/>
  <c r="H60" i="8"/>
  <c r="H59" i="8"/>
  <c r="H58" i="8"/>
  <c r="H57" i="8"/>
  <c r="H56" i="8"/>
  <c r="H66" i="8" l="1"/>
  <c r="B58" i="2" l="1"/>
  <c r="E17" i="7" l="1"/>
  <c r="F17" i="7"/>
  <c r="G95" i="8" s="1"/>
  <c r="G94" i="8" s="1"/>
  <c r="C10" i="5" l="1"/>
  <c r="B30" i="4"/>
  <c r="B42" i="4"/>
  <c r="G17" i="7" l="1"/>
  <c r="H17" i="7"/>
  <c r="B36" i="2" s="1"/>
  <c r="E10" i="5"/>
  <c r="B22" i="2" s="1"/>
  <c r="B23" i="3"/>
  <c r="B53" i="2"/>
  <c r="B19" i="4" s="1"/>
  <c r="B30" i="2"/>
  <c r="B12" i="3"/>
  <c r="B17" i="3" s="1"/>
  <c r="B41" i="2" l="1"/>
  <c r="B60" i="2"/>
  <c r="B24" i="2"/>
  <c r="B43" i="2" s="1"/>
  <c r="B25" i="3"/>
  <c r="G108" i="8" l="1"/>
  <c r="B27" i="3" l="1"/>
  <c r="B65" i="2" s="1"/>
  <c r="H111" i="8"/>
  <c r="B7" i="4" l="1"/>
  <c r="B68" i="2"/>
  <c r="B70" i="2" s="1"/>
  <c r="B22" i="4" l="1"/>
  <c r="B41" i="4" s="1"/>
  <c r="B43" i="4" s="1"/>
</calcChain>
</file>

<file path=xl/sharedStrings.xml><?xml version="1.0" encoding="utf-8"?>
<sst xmlns="http://schemas.openxmlformats.org/spreadsheetml/2006/main" count="334" uniqueCount="277">
  <si>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</si>
  <si>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</si>
  <si>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</si>
  <si>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</si>
  <si>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</si>
  <si>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</si>
  <si>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</si>
  <si>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</si>
  <si>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</si>
  <si>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</si>
  <si>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</si>
  <si>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</si>
  <si>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</si>
  <si>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</si>
  <si>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</si>
  <si>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</si>
  <si>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</si>
  <si>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</si>
  <si>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</si>
  <si>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</si>
  <si>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</si>
  <si>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</si>
  <si>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</si>
  <si>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</si>
  <si>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</si>
  <si>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</si>
  <si>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</si>
  <si>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</si>
  <si>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</si>
  <si>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</si>
  <si>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</si>
  <si>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</si>
  <si>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</si>
  <si>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</si>
  <si>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</si>
  <si>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</si>
  <si>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</si>
  <si>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</si>
  <si>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</si>
  <si>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</si>
  <si>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</si>
  <si>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</si>
  <si>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</si>
  <si>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</si>
  <si>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</si>
  <si>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</si>
  <si>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</si>
  <si>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</si>
  <si>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</si>
  <si>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</si>
  <si>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</si>
  <si>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</si>
  <si>
    <t>Fitimi/(humbja) neto e periudhes financiare</t>
  </si>
  <si>
    <t>Shpenzimet e tatimit mbi fitimin</t>
  </si>
  <si>
    <t>Fitimi/(humbja) para tatimit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</si>
  <si>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</si>
  <si>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</si>
  <si>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</si>
  <si>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</si>
  <si>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</si>
  <si>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</si>
  <si>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</si>
  <si>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</si>
  <si>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</si>
  <si>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</si>
  <si>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</si>
  <si>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</si>
  <si>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</si>
  <si>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</si>
  <si>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</si>
  <si>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</si>
  <si>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</si>
  <si>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</si>
  <si>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</si>
  <si>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</si>
  <si>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</si>
  <si>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</si>
  <si>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</si>
  <si>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</si>
  <si>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</si>
  <si>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</si>
  <si>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Hua te arketuara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</si>
  <si>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</si>
  <si>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</si>
  <si>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</si>
  <si>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</si>
  <si>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Interes i arketuar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</si>
  <si>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</si>
  <si>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</si>
  <si>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</si>
  <si>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</si>
  <si>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</si>
  <si>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</si>
  <si>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Rritje/(Renie) ne detyrime te pagueshme</t>
  </si>
  <si>
    <t>Renie/(Rritje) ne gjendjen e inventarit</t>
  </si>
  <si>
    <t>Renie/(Rritje) ne kerkesat e arketueshme nga aktiviteti dhe kerkesa te tjera</t>
  </si>
  <si>
    <t>Ndryshim ne aktivet dhe detyrimet e shfrytezimit</t>
  </si>
  <si>
    <t>Humbja/(Fitimi) nga shitja e aktiveve afatgjata materiale</t>
  </si>
  <si>
    <t>Te ardhura nga investimet</t>
  </si>
  <si>
    <t>Shpenzimet financiare te perllogaritura</t>
  </si>
  <si>
    <t xml:space="preserve">Humbje/(Fitime) nga konvertimi </t>
  </si>
  <si>
    <t>Shpenzime amortizimi</t>
  </si>
  <si>
    <t>Rregullime per :</t>
  </si>
  <si>
    <t>Fitimi/(Humbja) perpara tatimit</t>
  </si>
  <si>
    <t>Fluksi mjeteve monetare nga/perdorur ne aktivitetin e shfrytezimit:</t>
  </si>
  <si>
    <t>Metoda indirekte</t>
  </si>
  <si>
    <t>Pasqyra e fluksit te mjeteve monetare (opsionale)</t>
  </si>
  <si>
    <t>Inventari</t>
  </si>
  <si>
    <t>Emertim</t>
  </si>
  <si>
    <t>Njesia</t>
  </si>
  <si>
    <t>Sasia</t>
  </si>
  <si>
    <t>Çmimi</t>
  </si>
  <si>
    <t xml:space="preserve">Vlefta Pa Tvsh  </t>
  </si>
  <si>
    <t>Per Subjektin</t>
  </si>
  <si>
    <t xml:space="preserve">IVENTARI I AKTIVEVE MATERIALE AFAT GJATA </t>
  </si>
  <si>
    <t xml:space="preserve">cope </t>
  </si>
  <si>
    <t>Vl Fillestare</t>
  </si>
  <si>
    <t>Amort Vjetor</t>
  </si>
  <si>
    <t>Amort Akum</t>
  </si>
  <si>
    <t>Vl Mbetur</t>
  </si>
  <si>
    <t xml:space="preserve">Total </t>
  </si>
  <si>
    <t>Njesi</t>
  </si>
  <si>
    <r>
      <rPr>
        <b/>
        <u/>
        <sz val="11"/>
        <rFont val="Sylfaen"/>
        <family val="1"/>
      </rPr>
      <t>SHËNIMET SHPJEGUESE</t>
    </r>
  </si>
  <si>
    <r>
      <rPr>
        <u/>
        <sz val="10"/>
        <rFont val="Sylfaen"/>
        <family val="1"/>
      </rPr>
      <t>Sqarim:</t>
    </r>
  </si>
  <si>
    <r>
      <rPr>
        <sz val="10"/>
        <rFont val="Sylfaen"/>
        <family val="1"/>
      </rPr>
      <t>Dhënia e shënimeve shpjeguese në këtë pjesë është e detyrueshme sipas SKK 2 i permiresuar</t>
    </r>
  </si>
  <si>
    <r>
      <rPr>
        <sz val="10"/>
        <rFont val="Sylfaen"/>
        <family val="1"/>
      </rPr>
      <t>Plotesimi i te dhenave të kësaj pjese duhet të bëhet sipas kërkesave dhe strukturës standarte te</t>
    </r>
  </si>
  <si>
    <r>
      <rPr>
        <sz val="10"/>
        <rFont val="Sylfaen"/>
        <family val="1"/>
      </rPr>
      <t>Rradha e dhenies se spjegimeve duhet te jete :</t>
    </r>
  </si>
  <si>
    <r>
      <rPr>
        <sz val="10"/>
        <rFont val="Sylfaen"/>
        <family val="1"/>
      </rPr>
      <t>a) Informacion i përgjithsëm dhe politikat kontabël</t>
    </r>
  </si>
  <si>
    <r>
      <rPr>
        <sz val="10"/>
        <rFont val="Sylfaen"/>
        <family val="1"/>
      </rPr>
      <t>b)Shënimet qe shpjegojnë zërat e ndryshëm të pasqyrave financiare</t>
    </r>
  </si>
  <si>
    <r>
      <rPr>
        <sz val="10"/>
        <rFont val="Sylfaen"/>
        <family val="1"/>
      </rPr>
      <t>c) Shënime të tjera shpjegeuse</t>
    </r>
  </si>
  <si>
    <r>
      <rPr>
        <b/>
        <u/>
        <sz val="10"/>
        <rFont val="Sylfaen"/>
        <family val="1"/>
      </rPr>
      <t>A I</t>
    </r>
  </si>
  <si>
    <r>
      <rPr>
        <b/>
        <u/>
        <sz val="10"/>
        <rFont val="Sylfaen"/>
        <family val="1"/>
      </rPr>
      <t>Informacion i përgjithshëm</t>
    </r>
  </si>
  <si>
    <r>
      <rPr>
        <sz val="10"/>
        <rFont val="Sylfaen"/>
        <family val="1"/>
      </rPr>
      <t>Kuadri ligjor: Ligjit 9228 dt 29.04.2004 "Per Kontabilitetin dhe Pasqyrat Financiare"</t>
    </r>
  </si>
  <si>
    <r>
      <rPr>
        <sz val="10"/>
        <rFont val="Sylfaen"/>
        <family val="1"/>
      </rPr>
      <t>Kuadri kontabel i aplikuar : Stndartet Kombetare te Kontabilitetit ne Shqiperi.(SKK 2)</t>
    </r>
  </si>
  <si>
    <r>
      <rPr>
        <sz val="10"/>
        <rFont val="Sylfaen"/>
        <family val="1"/>
      </rPr>
      <t>Baza e pergatitjes se PF : Te drejtat dhe detyrimet e konstatuara.(SSK 1)</t>
    </r>
  </si>
  <si>
    <r>
      <rPr>
        <sz val="10"/>
        <rFont val="Sylfaen"/>
        <family val="1"/>
      </rPr>
      <t>Parimet dhe karakteristikat cilesore te perdorura per hartimin e P.F. : (SKK 1)</t>
    </r>
  </si>
  <si>
    <r>
      <rPr>
        <sz val="10"/>
        <rFont val="Sylfaen"/>
        <family val="1"/>
      </rPr>
      <t>a) NJESIA EKONOMIKE RAPORTUSE ka mbajtur ne llogarite e saj aktivet,pasivet dhe</t>
    </r>
  </si>
  <si>
    <r>
      <rPr>
        <sz val="10"/>
        <rFont val="Sylfaen"/>
        <family val="1"/>
      </rPr>
      <t>t ekonomike te veta.</t>
    </r>
  </si>
  <si>
    <r>
      <rPr>
        <sz val="10"/>
        <rFont val="Sylfaen"/>
        <family val="1"/>
      </rPr>
      <t>b) VIJIMESIA e veprimtarise ekonomike te njesise sone raportuse eshte e siguruar duke</t>
    </r>
  </si>
  <si>
    <r>
      <rPr>
        <sz val="10"/>
        <rFont val="Sylfaen"/>
        <family val="1"/>
      </rPr>
      <t>oje nderprerjen  e aktivitetit te saj.</t>
    </r>
  </si>
  <si>
    <r>
      <rPr>
        <sz val="10"/>
        <rFont val="Sylfaen"/>
        <family val="1"/>
      </rPr>
      <t>c) KOMPENSIM midis nje aktivi dhe nje pasivi nuk ka , ndersa midis te ardhurave dhe</t>
    </r>
  </si>
  <si>
    <r>
      <rPr>
        <sz val="10"/>
        <rFont val="Sylfaen"/>
        <family val="1"/>
      </rPr>
      <t>ne rastet qe lejohen nga SKK.</t>
    </r>
  </si>
  <si>
    <r>
      <rPr>
        <sz val="10"/>
        <rFont val="Sylfaen"/>
        <family val="1"/>
      </rPr>
      <t>d) KUPTUSHMERIA e Pasqyrave Financiare eshte realizuar ne masen e plote per te</t>
    </r>
  </si>
  <si>
    <r>
      <rPr>
        <sz val="10"/>
        <rFont val="Sylfaen"/>
        <family val="1"/>
      </rPr>
      <t>ues te jashtem qe kane njohuri te pergjitheshme te</t>
    </r>
  </si>
  <si>
    <r>
      <rPr>
        <sz val="10"/>
        <rFont val="Sylfaen"/>
        <family val="1"/>
      </rPr>
      <t>e fushen e kontabilitetit.</t>
    </r>
  </si>
  <si>
    <r>
      <rPr>
        <sz val="10"/>
        <rFont val="Sylfaen"/>
        <family val="1"/>
      </rPr>
      <t>e) MATERIALITETI eshte vleresuar nga ana jone dhe ne baze te tij Pasqyrat Financiare</t>
    </r>
  </si>
  <si>
    <r>
      <rPr>
        <sz val="10"/>
        <rFont val="Sylfaen"/>
        <family val="1"/>
      </rPr>
      <t>tem per zera materiale.</t>
    </r>
  </si>
  <si>
    <r>
      <rPr>
        <sz val="10"/>
        <rFont val="Sylfaen"/>
        <family val="1"/>
      </rPr>
      <t>f) BESUSHMERIA per hartimin e Pasqyrave Financiare eshte e siguruar pasi nuk ka</t>
    </r>
  </si>
  <si>
    <r>
      <rPr>
        <sz val="10"/>
        <rFont val="Sylfaen"/>
        <family val="1"/>
      </rPr>
      <t>zbatuar parimet e meposhteme :</t>
    </r>
  </si>
  <si>
    <r>
      <rPr>
        <sz val="10"/>
        <rFont val="Sylfaen"/>
        <family val="1"/>
      </rPr>
      <t>- Parimin e paraqitjes me besnikeri</t>
    </r>
  </si>
  <si>
    <r>
      <rPr>
        <sz val="10"/>
        <rFont val="Sylfaen"/>
        <family val="1"/>
      </rPr>
      <t>- Parimin e perparesise se permbajtjes ekonomike mbi formen ligjore</t>
    </r>
  </si>
  <si>
    <r>
      <rPr>
        <sz val="10"/>
        <rFont val="Sylfaen"/>
        <family val="1"/>
      </rPr>
      <t>- Parimin e paaneshmerise pa asnje influencim te qellimshem</t>
    </r>
  </si>
  <si>
    <r>
      <rPr>
        <sz val="10"/>
        <rFont val="Sylfaen"/>
        <family val="1"/>
      </rPr>
      <t>- Parimin e maturise pa optimizem te teperuar,pa nen e mbivleresim te qellimshem</t>
    </r>
  </si>
  <si>
    <r>
      <rPr>
        <sz val="10"/>
        <rFont val="Sylfaen"/>
        <family val="1"/>
      </rPr>
      <t>- Parimin e plotesise duke paraqitur nje pamje te vertete e te drejte te PF.</t>
    </r>
  </si>
  <si>
    <r>
      <rPr>
        <sz val="10"/>
        <rFont val="Sylfaen"/>
        <family val="1"/>
      </rPr>
      <t>- Parimin e qendrushmerise per te mos ndryshuar politikat e metodat kontabel</t>
    </r>
  </si>
  <si>
    <r>
      <rPr>
        <sz val="10"/>
        <rFont val="Sylfaen"/>
        <family val="1"/>
      </rPr>
      <t>- Parimin e krahasushmerise duke siguruar krahasimin midis dy periudhave.</t>
    </r>
  </si>
  <si>
    <r>
      <rPr>
        <b/>
        <u/>
        <sz val="10"/>
        <rFont val="Sylfaen"/>
        <family val="1"/>
      </rPr>
      <t>A II</t>
    </r>
  </si>
  <si>
    <r>
      <rPr>
        <b/>
        <u/>
        <sz val="10"/>
        <rFont val="Sylfaen"/>
        <family val="1"/>
      </rPr>
      <t>Politikat kontabël</t>
    </r>
  </si>
  <si>
    <r>
      <rPr>
        <sz val="10"/>
        <rFont val="Sylfaen"/>
        <family val="1"/>
      </rPr>
      <t>Per percaktimin e kostos se inventareve eshte zgjedhur metoda "FIFO" ( hyrje e pare ,</t>
    </r>
  </si>
  <si>
    <r>
      <rPr>
        <sz val="10"/>
        <rFont val="Sylfaen"/>
        <family val="1"/>
      </rPr>
      <t>e pare.(SKK 4)</t>
    </r>
  </si>
  <si>
    <r>
      <rPr>
        <sz val="10"/>
        <rFont val="Sylfaen"/>
        <family val="1"/>
      </rPr>
      <t>Vleresimi fillestar i nje elementi te AAM qe ploteson kriteret per njohje si aktiv ne bilanc</t>
    </r>
  </si>
  <si>
    <r>
      <rPr>
        <sz val="10"/>
        <rFont val="Sylfaen"/>
        <family val="1"/>
      </rPr>
      <t>r me kosto. (SKK 5; 11)</t>
    </r>
  </si>
  <si>
    <r>
      <rPr>
        <sz val="10"/>
        <rFont val="Sylfaen"/>
        <family val="1"/>
      </rPr>
      <t>Per prodhimin ose krijimin e AAM kur kjo financohet nga nje hua,kostot e huamarrjes (dhe</t>
    </r>
  </si>
  <si>
    <r>
      <rPr>
        <sz val="10"/>
        <rFont val="Sylfaen"/>
        <family val="1"/>
      </rPr>
      <t>koston e aktivit per periudhen e investimit.(SKK 5)</t>
    </r>
  </si>
  <si>
    <r>
      <rPr>
        <sz val="10"/>
        <rFont val="Sylfaen"/>
        <family val="1"/>
      </rPr>
      <t>Per vleresimi i mepaseshem i AAM eshte zgjedhur modeli i kostos duke i paraqitur ne</t>
    </r>
  </si>
  <si>
    <r>
      <rPr>
        <sz val="10"/>
        <rFont val="Sylfaen"/>
        <family val="1"/>
      </rPr>
      <t>mortizimin e akumuluar. (SKK 5)</t>
    </r>
  </si>
  <si>
    <r>
      <rPr>
        <sz val="10"/>
        <rFont val="Sylfaen"/>
        <family val="1"/>
      </rPr>
      <t>Per llogaritjen e amortizimit te AAM (SKK 5) njesia jone ekonomike  ka percaktuar</t>
    </r>
  </si>
  <si>
    <r>
      <rPr>
        <sz val="10"/>
        <rFont val="Sylfaen"/>
        <family val="1"/>
      </rPr>
      <t>n lineare dhe per AAM te tjera metoden e amortizimit</t>
    </r>
  </si>
  <si>
    <r>
      <rPr>
        <sz val="10"/>
        <rFont val="Sylfaen"/>
        <family val="1"/>
      </rPr>
      <t>amortizimit jane perdorur te njellojta me ato te sistemit</t>
    </r>
  </si>
  <si>
    <r>
      <rPr>
        <sz val="10"/>
        <rFont val="Sylfaen"/>
        <family val="1"/>
      </rPr>
      <t>qi dhe konkretisht :</t>
    </r>
  </si>
  <si>
    <r>
      <rPr>
        <sz val="10"/>
        <rFont val="Sylfaen"/>
        <family val="1"/>
      </rPr>
      <t>- Per ndertesat me 5 % te vleftes se mbetur</t>
    </r>
  </si>
  <si>
    <r>
      <rPr>
        <sz val="10"/>
        <rFont val="Sylfaen"/>
        <family val="1"/>
      </rPr>
      <t>- Kompjutera e sisteme informacioni me 25 % te vleftes se mbetur</t>
    </r>
  </si>
  <si>
    <r>
      <rPr>
        <sz val="10"/>
        <rFont val="Sylfaen"/>
        <family val="1"/>
      </rPr>
      <t>- Te gjitha AAM te tjera me 20 % te vleftes se mbetur</t>
    </r>
  </si>
  <si>
    <r>
      <rPr>
        <sz val="10"/>
        <rFont val="Sylfaen"/>
        <family val="1"/>
      </rPr>
      <t>Per llogaritjen e amortizimit te AAJM (SKK 5) njesia ekonomike raportuese ka</t>
    </r>
  </si>
  <si>
    <r>
      <rPr>
        <sz val="10"/>
        <rFont val="Sylfaen"/>
        <family val="1"/>
      </rPr>
      <t>n lineare me normen e amortizimit me  15 % ne vit.</t>
    </r>
  </si>
  <si>
    <r>
      <rPr>
        <b/>
        <u/>
        <sz val="10"/>
        <rFont val="Sylfaen"/>
        <family val="1"/>
      </rPr>
      <t>Aktivet monetare</t>
    </r>
  </si>
  <si>
    <r>
      <rPr>
        <sz val="10"/>
        <rFont val="Sylfaen"/>
        <family val="1"/>
      </rPr>
      <t>Banka</t>
    </r>
  </si>
  <si>
    <r>
      <rPr>
        <b/>
        <sz val="10"/>
        <rFont val="Sylfaen"/>
        <family val="1"/>
      </rPr>
      <t>Nr</t>
    </r>
  </si>
  <si>
    <r>
      <rPr>
        <b/>
        <sz val="10"/>
        <rFont val="Sylfaen"/>
        <family val="1"/>
      </rPr>
      <t>Emërtimi</t>
    </r>
  </si>
  <si>
    <r>
      <rPr>
        <b/>
        <sz val="10"/>
        <rFont val="Sylfaen"/>
        <family val="1"/>
      </rPr>
      <t>Monedha</t>
    </r>
  </si>
  <si>
    <r>
      <rPr>
        <b/>
        <sz val="10"/>
        <rFont val="Sylfaen"/>
        <family val="1"/>
      </rPr>
      <t>Vlera</t>
    </r>
  </si>
  <si>
    <r>
      <rPr>
        <b/>
        <sz val="10"/>
        <rFont val="Sylfaen"/>
        <family val="1"/>
      </rPr>
      <t>Kursi i këmbimit</t>
    </r>
  </si>
  <si>
    <r>
      <rPr>
        <b/>
        <sz val="10"/>
        <rFont val="Sylfaen"/>
        <family val="1"/>
      </rPr>
      <t>Vlera në Lek</t>
    </r>
  </si>
  <si>
    <t>Leke</t>
  </si>
  <si>
    <t>Arka</t>
  </si>
  <si>
    <t>Lek</t>
  </si>
  <si>
    <r>
      <rPr>
        <b/>
        <sz val="10"/>
        <rFont val="Sylfaen"/>
        <family val="1"/>
      </rPr>
      <t>Totali</t>
    </r>
  </si>
  <si>
    <r>
      <rPr>
        <sz val="10"/>
        <rFont val="Sylfaen"/>
        <family val="1"/>
      </rPr>
      <t>Mjetet Monetare ne Euro, ne fund te periudhes jane konvertuar me kursin e BSH.</t>
    </r>
  </si>
  <si>
    <r>
      <rPr>
        <b/>
        <u/>
        <sz val="10"/>
        <rFont val="Sylfaen"/>
        <family val="1"/>
      </rPr>
      <t>Llogari / Kërkesa të arkëtueshme </t>
    </r>
  </si>
  <si>
    <r>
      <rPr>
        <sz val="10"/>
        <rFont val="Sylfaen"/>
        <family val="1"/>
      </rPr>
      <t>&gt;</t>
    </r>
  </si>
  <si>
    <r>
      <rPr>
        <i/>
        <sz val="11"/>
        <rFont val="Sylfaen"/>
        <family val="1"/>
      </rPr>
      <t>Kliente per tu arketuar</t>
    </r>
  </si>
  <si>
    <r>
      <rPr>
        <sz val="10"/>
        <rFont val="Sylfaen"/>
        <family val="1"/>
      </rPr>
      <t>Lekë</t>
    </r>
  </si>
  <si>
    <r>
      <rPr>
        <i/>
        <sz val="11"/>
        <rFont val="Sylfaen"/>
        <family val="1"/>
      </rPr>
      <t>Tatim fitimii mbipaguar</t>
    </r>
  </si>
  <si>
    <t>TVSH E Mbipaguar</t>
  </si>
  <si>
    <r>
      <rPr>
        <b/>
        <u/>
        <sz val="10"/>
        <rFont val="Sylfaen"/>
        <family val="1"/>
      </rPr>
      <t>Aktive Afatgjata</t>
    </r>
  </si>
  <si>
    <r>
      <rPr>
        <b/>
        <sz val="10"/>
        <rFont val="Sylfaen"/>
        <family val="1"/>
      </rPr>
      <t>Detyrimet Afatshkurtra</t>
    </r>
  </si>
  <si>
    <r>
      <rPr>
        <i/>
        <sz val="11"/>
        <rFont val="Sylfaen"/>
        <family val="1"/>
      </rPr>
      <t>Detyrime ndaj institucioneve te kredise</t>
    </r>
  </si>
  <si>
    <r>
      <rPr>
        <i/>
        <sz val="11"/>
        <rFont val="Sylfaen"/>
        <family val="1"/>
      </rPr>
      <t>Detyrime  per personelin paga muaji dhjetor likuiduar ne janar ne shumen</t>
    </r>
  </si>
  <si>
    <r>
      <rPr>
        <i/>
        <sz val="11"/>
        <rFont val="Sylfaen"/>
        <family val="1"/>
      </rPr>
      <t>Detyrime tatimore ne shumen</t>
    </r>
  </si>
  <si>
    <r>
      <rPr>
        <sz val="10"/>
        <rFont val="Sylfaen"/>
        <family val="1"/>
      </rPr>
      <t>a)</t>
    </r>
  </si>
  <si>
    <t xml:space="preserve">Sigurime shoqërore </t>
  </si>
  <si>
    <r>
      <rPr>
        <i/>
        <sz val="11"/>
        <rFont val="Sylfaen"/>
        <family val="1"/>
      </rPr>
      <t>Lekë</t>
    </r>
  </si>
  <si>
    <r>
      <rPr>
        <sz val="10"/>
        <rFont val="Sylfaen"/>
        <family val="1"/>
      </rPr>
      <t>b)</t>
    </r>
  </si>
  <si>
    <t>Tatim Fitimi</t>
  </si>
  <si>
    <r>
      <rPr>
        <sz val="10"/>
        <rFont val="Sylfaen"/>
        <family val="1"/>
      </rPr>
      <t>c)</t>
    </r>
  </si>
  <si>
    <t>Paga Punonjësve</t>
  </si>
  <si>
    <r>
      <rPr>
        <sz val="10"/>
        <rFont val="Sylfaen"/>
        <family val="1"/>
      </rPr>
      <t>d)</t>
    </r>
  </si>
  <si>
    <t>Tatim Page</t>
  </si>
  <si>
    <t>e)</t>
  </si>
  <si>
    <t>Tatim Qera</t>
  </si>
  <si>
    <r>
      <rPr>
        <sz val="10"/>
        <rFont val="Sylfaen"/>
        <family val="1"/>
      </rPr>
      <t>Te ardhura te periudhave te ardhshme (paradhenje te arketuara)</t>
    </r>
  </si>
  <si>
    <r>
      <rPr>
        <sz val="10"/>
        <rFont val="Sylfaen"/>
        <family val="1"/>
      </rPr>
      <t>Hua afatgjatë</t>
    </r>
  </si>
  <si>
    <r>
      <rPr>
        <b/>
        <sz val="10"/>
        <rFont val="Sylfaen"/>
        <family val="1"/>
      </rPr>
      <t>Shpenzime për personelin</t>
    </r>
  </si>
  <si>
    <r>
      <rPr>
        <b/>
        <sz val="10"/>
        <rFont val="Sylfaen"/>
        <family val="1"/>
      </rPr>
      <t>Lekë</t>
    </r>
  </si>
  <si>
    <r>
      <rPr>
        <i/>
        <sz val="11"/>
        <rFont val="Sylfaen"/>
        <family val="1"/>
      </rPr>
      <t>Paga Punonjësve</t>
    </r>
  </si>
  <si>
    <r>
      <rPr>
        <i/>
        <sz val="11"/>
        <rFont val="Sylfaen"/>
        <family val="1"/>
      </rPr>
      <t>Kontributet e sigurimeve shoqërore &amp; shëndetësore</t>
    </r>
  </si>
  <si>
    <r>
      <rPr>
        <b/>
        <sz val="10"/>
        <rFont val="Sylfaen"/>
        <family val="1"/>
      </rPr>
      <t>Shpenzime administrative</t>
    </r>
  </si>
  <si>
    <t>Amortizim Aktivesh</t>
  </si>
  <si>
    <r>
      <rPr>
        <sz val="10"/>
        <rFont val="Sylfaen"/>
        <family val="1"/>
      </rPr>
      <t>Taksa Vendore te tjera</t>
    </r>
  </si>
  <si>
    <r>
      <rPr>
        <sz val="10"/>
        <rFont val="Sylfaen"/>
        <family val="1"/>
      </rPr>
      <t>Te tjera</t>
    </r>
  </si>
  <si>
    <r>
      <rPr>
        <sz val="10"/>
        <rFont val="Sylfaen"/>
        <family val="1"/>
      </rPr>
      <t>Sherbime bankare</t>
    </r>
  </si>
  <si>
    <t>Te Pazbritshme</t>
  </si>
  <si>
    <r>
      <rPr>
        <sz val="10"/>
        <rFont val="Sylfaen"/>
        <family val="1"/>
      </rPr>
      <t>Shpenzime Kuata e  viteve te ardhshme</t>
    </r>
  </si>
  <si>
    <r>
      <rPr>
        <sz val="10"/>
        <rFont val="Sylfaen"/>
        <family val="1"/>
      </rPr>
      <t>Qira</t>
    </r>
  </si>
  <si>
    <r>
      <rPr>
        <b/>
        <sz val="10"/>
        <rFont val="Sylfaen"/>
        <family val="1"/>
      </rPr>
      <t>Shpenzime financiare</t>
    </r>
  </si>
  <si>
    <r>
      <rPr>
        <sz val="10"/>
        <rFont val="Sylfaen"/>
        <family val="1"/>
      </rPr>
      <t>Të ardhura nga interesat</t>
    </r>
  </si>
  <si>
    <r>
      <rPr>
        <sz val="10"/>
        <rFont val="Sylfaen"/>
        <family val="1"/>
      </rPr>
      <t>Fitime nga Kurset e Këmbimit</t>
    </r>
  </si>
  <si>
    <r>
      <rPr>
        <sz val="10"/>
        <rFont val="Sylfaen"/>
        <family val="1"/>
      </rPr>
      <t>Shpenzime për interesa</t>
    </r>
  </si>
  <si>
    <r>
      <rPr>
        <sz val="10"/>
        <rFont val="Sylfaen"/>
        <family val="1"/>
      </rPr>
      <t>Humbje nga Kurset e Këmbimit</t>
    </r>
  </si>
  <si>
    <r>
      <rPr>
        <b/>
        <sz val="10"/>
        <rFont val="Sylfaen"/>
        <family val="1"/>
      </rPr>
      <t>Tatim Fitimi</t>
    </r>
  </si>
  <si>
    <r>
      <rPr>
        <sz val="10"/>
        <rFont val="Sylfaen"/>
        <family val="1"/>
      </rPr>
      <t>Fitimi para tatimit</t>
    </r>
  </si>
  <si>
    <t xml:space="preserve">Norma e tatim fitimit                                                                                                                                      </t>
  </si>
  <si>
    <t xml:space="preserve">Shpenzime të pazbritshme                                                                                                                 </t>
  </si>
  <si>
    <r>
      <rPr>
        <b/>
        <u/>
        <sz val="10"/>
        <rFont val="Sylfaen"/>
        <family val="1"/>
      </rPr>
      <t>Tatimi mbi fitimin</t>
    </r>
    <r>
      <rPr>
        <b/>
        <sz val="10"/>
        <rFont val="Sylfaen"/>
        <family val="1"/>
      </rPr>
      <t xml:space="preserve">   </t>
    </r>
  </si>
  <si>
    <r>
      <rPr>
        <b/>
        <u/>
        <sz val="10"/>
        <rFont val="Sylfaen"/>
        <family val="1"/>
      </rPr>
      <t>15</t>
    </r>
    <r>
      <rPr>
        <b/>
        <sz val="10"/>
        <rFont val="Sylfaen"/>
        <family val="1"/>
      </rPr>
      <t xml:space="preserve">      </t>
    </r>
    <r>
      <rPr>
        <b/>
        <u/>
        <sz val="10"/>
        <rFont val="Sylfaen"/>
        <family val="1"/>
      </rPr>
      <t>Shënime të tjera shpjeguese</t>
    </r>
  </si>
  <si>
    <r>
      <rPr>
        <sz val="10"/>
        <rFont val="Sylfaen"/>
        <family val="1"/>
      </rPr>
      <t>Ngjarje te ndodhura pas dates se bilancit per te cilat behen rregullime apo ngjarje te</t>
    </r>
  </si>
  <si>
    <r>
      <rPr>
        <sz val="10"/>
        <rFont val="Sylfaen"/>
        <family val="1"/>
      </rPr>
      <t>ndodhura pas dates se bilancit per te cilat nuk behen rregulline  nuk ka.</t>
    </r>
  </si>
  <si>
    <t xml:space="preserve">Gabime materiale te ndodhura ne periudhat kontabel te mepareshme te konstatuara gjate periudhes rraportuese </t>
  </si>
  <si>
    <t>dhe qe korigjim nuk ka.</t>
  </si>
  <si>
    <t>Emertimi dhe Forma ligjore</t>
  </si>
  <si>
    <t>NIPT -i</t>
  </si>
  <si>
    <t>Adresa e Selise</t>
  </si>
  <si>
    <t>DURRES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</si>
  <si>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</si>
  <si>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</si>
  <si>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</si>
  <si>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</si>
  <si>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</si>
  <si>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</si>
  <si>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</si>
  <si>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</si>
  <si>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</si>
  <si>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</si>
  <si>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</si>
  <si>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</si>
  <si>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</si>
  <si>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</si>
  <si>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</si>
  <si>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</si>
  <si>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Euro</t>
  </si>
  <si>
    <t>Juxhin Drazhi P.Fizik</t>
  </si>
  <si>
    <t>M11808502K</t>
  </si>
  <si>
    <t>08.06.2021</t>
  </si>
  <si>
    <t xml:space="preserve">  Import - export, tregti automjetesh</t>
  </si>
  <si>
    <t>Viti   2021</t>
  </si>
  <si>
    <t>31.12.2021</t>
  </si>
  <si>
    <t>Credins Bank</t>
  </si>
  <si>
    <t>Juxhin Drazhi P.Fiz me T.v.Sh</t>
  </si>
  <si>
    <t>Juxhin Drazhi</t>
  </si>
  <si>
    <t>NIPTI:  M11808502K</t>
  </si>
  <si>
    <t>Te pagushme te tjera</t>
  </si>
  <si>
    <t>KONTABEL I MIRATUAR</t>
  </si>
  <si>
    <t>Loreta MEÇAJ</t>
  </si>
  <si>
    <t>ADMINISTRATORI</t>
  </si>
  <si>
    <t>Juxhin DRAZHI</t>
  </si>
  <si>
    <t>Date  30/03/2022</t>
  </si>
  <si>
    <t>30.03.2022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</si>
</sst>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0_);\-#,##0.00"/>
    <numFmt numFmtId="167" formatCode="#,##0.00000000"/>
    <numFmt numFmtId="168" formatCode="_-* #,##0.00\ _€_-;\-* #,##0.00\ _€_-;_-* &quot;-&quot;??\ _€_-;_-@_-"/>
    <numFmt numFmtId="169" formatCode="_-* #,##0.00_L_e_k_-;\-* #,##0.00_L_e_k_-;_-* &quot;-&quot;??_L_e_k_-;_-@_-"/>
    <numFmt numFmtId="170" formatCode="_-* #,##0_L_e_k_-;\-* #,##0_L_e_k_-;_-* &quot;-&quot;??_L_e_k_-;_-@_-"/>
    <numFmt numFmtId="171" formatCode="0.0"/>
    <numFmt numFmtId="172" formatCode="&quot;€&quot;\ #,##0.00;[Red]\-&quot;€&quot;\ #,##0.00"/>
    <numFmt numFmtId="173" formatCode="_-&quot;€&quot;\ * #,##0.00_-;\-&quot;€&quot;\ * #,##0.00_-;_-&quot;€&quot;\ * &quot;-&quot;??_-;_-@_-"/>
    <numFmt numFmtId="174" formatCode="_([$€-2]* #,##0.00_);_([$€-2]* \(#,##0.00\);_([$€-2]* &quot;-&quot;??_)"/>
    <numFmt numFmtId="175" formatCode="[$-409]mmm\-yy;@"/>
  </numFmts>
  <fonts count="5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color indexed="8"/>
      <name val="MS Sans Serif"/>
      <family val="2"/>
    </font>
    <font>
      <b/>
      <sz val="10"/>
      <color indexed="8"/>
      <name val="MS Sans Serif"/>
      <family val="2"/>
    </font>
    <font>
      <b/>
      <sz val="8.0500000000000007"/>
      <color indexed="8"/>
      <name val="Arial"/>
      <family val="2"/>
    </font>
    <font>
      <sz val="8.0500000000000007"/>
      <color indexed="8"/>
      <name val="Arial"/>
      <family val="2"/>
    </font>
    <font>
      <b/>
      <sz val="9.85"/>
      <color indexed="8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</font>
    <font>
      <sz val="12"/>
      <name val="Calibri"/>
      <family val="2"/>
    </font>
    <font>
      <b/>
      <sz val="12"/>
      <color indexed="8"/>
      <name val="Agency FB"/>
      <family val="2"/>
    </font>
    <font>
      <sz val="12"/>
      <color indexed="8"/>
      <name val="Agency FB"/>
      <family val="2"/>
    </font>
    <font>
      <sz val="10"/>
      <color rgb="FF000000"/>
      <name val="Times New Roman"/>
      <family val="1"/>
    </font>
    <font>
      <b/>
      <sz val="15"/>
      <color rgb="FF0066FF"/>
      <name val="Sylfaen"/>
      <family val="1"/>
    </font>
    <font>
      <b/>
      <sz val="11"/>
      <name val="Sylfaen"/>
      <family val="1"/>
    </font>
    <font>
      <b/>
      <u/>
      <sz val="11"/>
      <name val="Sylfaen"/>
      <family val="1"/>
    </font>
    <font>
      <sz val="10"/>
      <name val="Sylfaen"/>
      <family val="1"/>
    </font>
    <font>
      <u/>
      <sz val="10"/>
      <name val="Sylfaen"/>
      <family val="1"/>
    </font>
    <font>
      <b/>
      <sz val="10"/>
      <name val="Sylfaen"/>
      <family val="1"/>
    </font>
    <font>
      <b/>
      <u/>
      <sz val="10"/>
      <name val="Sylfaen"/>
      <family val="1"/>
    </font>
    <font>
      <sz val="10"/>
      <color rgb="FF000000"/>
      <name val="Sylfaen"/>
      <family val="2"/>
    </font>
    <font>
      <b/>
      <sz val="10"/>
      <color rgb="FF000000"/>
      <name val="Sylfaen"/>
      <family val="2"/>
    </font>
    <font>
      <i/>
      <sz val="11"/>
      <name val="Sylfaen"/>
      <family val="1"/>
    </font>
    <font>
      <b/>
      <sz val="10"/>
      <color rgb="FF000000"/>
      <name val="Sylfaen"/>
      <family val="1"/>
    </font>
    <font>
      <sz val="9"/>
      <color indexed="8"/>
      <name val="Arial"/>
      <family val="2"/>
    </font>
    <font>
      <i/>
      <sz val="11"/>
      <color rgb="FF000000"/>
      <name val="Sylfaen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9"/>
      <name val="Tahoma"/>
      <family val="2"/>
    </font>
    <font>
      <b/>
      <u/>
      <sz val="11"/>
      <name val="Times New Roman"/>
      <family val="1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10" fillId="0" borderId="0"/>
    <xf numFmtId="43" fontId="13" fillId="0" borderId="0" applyFont="0" applyFill="0" applyBorder="0" applyAlignment="0" applyProtection="0"/>
    <xf numFmtId="0" fontId="22" fillId="0" borderId="0"/>
    <xf numFmtId="168" fontId="1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" fillId="0" borderId="0"/>
    <xf numFmtId="0" fontId="15" fillId="0" borderId="0"/>
    <xf numFmtId="0" fontId="15" fillId="0" borderId="0"/>
    <xf numFmtId="164" fontId="1" fillId="0" borderId="0" applyFont="0" applyFill="0" applyBorder="0" applyAlignment="0" applyProtection="0"/>
    <xf numFmtId="0" fontId="34" fillId="0" borderId="0"/>
    <xf numFmtId="43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72" fontId="48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48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6" fillId="0" borderId="0"/>
    <xf numFmtId="0" fontId="15" fillId="0" borderId="0"/>
    <xf numFmtId="0" fontId="49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49" fillId="0" borderId="0" applyNumberForma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51" fillId="0" borderId="0"/>
    <xf numFmtId="175" fontId="56" fillId="0" borderId="0" applyBorder="0" applyProtection="0">
      <alignment horizontal="left" vertical="top" wrapText="1"/>
      <protection locked="0"/>
    </xf>
    <xf numFmtId="0" fontId="15" fillId="0" borderId="0"/>
  </cellStyleXfs>
  <cellXfs count="241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Border="1" applyAlignment="1"/>
    <xf numFmtId="0" fontId="11" fillId="0" borderId="0" xfId="1" applyFont="1" applyFill="1" applyBorder="1" applyAlignment="1">
      <alignment horizontal="left" vertical="center"/>
    </xf>
    <xf numFmtId="0" fontId="2" fillId="0" borderId="0" xfId="0" applyFont="1"/>
    <xf numFmtId="3" fontId="3" fillId="3" borderId="1" xfId="0" applyNumberFormat="1" applyFont="1" applyFill="1" applyBorder="1" applyAlignment="1">
      <alignment vertical="center"/>
    </xf>
    <xf numFmtId="3" fontId="3" fillId="4" borderId="3" xfId="0" applyNumberFormat="1" applyFont="1" applyFill="1" applyBorder="1" applyAlignment="1">
      <alignment vertical="center"/>
    </xf>
    <xf numFmtId="3" fontId="3" fillId="3" borderId="0" xfId="0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12" fillId="4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8" fillId="5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 vertical="center" indent="3"/>
    </xf>
    <xf numFmtId="0" fontId="8" fillId="5" borderId="0" xfId="0" applyFont="1" applyFill="1" applyBorder="1" applyAlignment="1">
      <alignment vertical="center"/>
    </xf>
    <xf numFmtId="0" fontId="0" fillId="0" borderId="0" xfId="0" applyFill="1"/>
    <xf numFmtId="0" fontId="19" fillId="0" borderId="0" xfId="0" applyNumberFormat="1" applyFont="1" applyFill="1" applyBorder="1" applyAlignment="1" applyProtection="1">
      <alignment horizontal="left" wrapText="1"/>
    </xf>
    <xf numFmtId="0" fontId="20" fillId="0" borderId="0" xfId="0" applyNumberFormat="1" applyFont="1" applyFill="1" applyBorder="1" applyAlignment="1" applyProtection="1">
      <alignment horizontal="left" wrapText="1"/>
    </xf>
    <xf numFmtId="0" fontId="19" fillId="0" borderId="0" xfId="0" applyNumberFormat="1" applyFont="1" applyFill="1" applyBorder="1" applyAlignment="1" applyProtection="1">
      <alignment wrapText="1"/>
    </xf>
    <xf numFmtId="0" fontId="19" fillId="0" borderId="0" xfId="1" applyFont="1" applyFill="1" applyAlignment="1">
      <alignment vertical="top" wrapText="1"/>
    </xf>
    <xf numFmtId="0" fontId="20" fillId="0" borderId="0" xfId="0" applyNumberFormat="1" applyFont="1" applyFill="1" applyBorder="1" applyAlignment="1" applyProtection="1">
      <alignment horizontal="left" wrapText="1" indent="2"/>
    </xf>
    <xf numFmtId="0" fontId="20" fillId="0" borderId="0" xfId="0" applyNumberFormat="1" applyFont="1" applyFill="1" applyBorder="1" applyAlignment="1" applyProtection="1">
      <alignment wrapText="1"/>
    </xf>
    <xf numFmtId="0" fontId="20" fillId="0" borderId="0" xfId="0" applyNumberFormat="1" applyFont="1" applyFill="1" applyBorder="1" applyAlignment="1" applyProtection="1">
      <alignment horizontal="left" indent="2"/>
    </xf>
    <xf numFmtId="0" fontId="21" fillId="0" borderId="0" xfId="0" applyNumberFormat="1" applyFont="1" applyFill="1" applyBorder="1" applyAlignment="1" applyProtection="1">
      <alignment wrapText="1"/>
    </xf>
    <xf numFmtId="0" fontId="8" fillId="0" borderId="0" xfId="0" applyFont="1" applyBorder="1" applyAlignment="1">
      <alignment vertical="center"/>
    </xf>
    <xf numFmtId="165" fontId="0" fillId="0" borderId="0" xfId="2" applyNumberFormat="1" applyFont="1"/>
    <xf numFmtId="0" fontId="23" fillId="0" borderId="0" xfId="3" applyNumberFormat="1" applyFont="1" applyFill="1" applyBorder="1" applyAlignment="1" applyProtection="1"/>
    <xf numFmtId="0" fontId="22" fillId="0" borderId="0" xfId="3" applyNumberFormat="1" applyFill="1" applyBorder="1" applyAlignment="1" applyProtection="1"/>
    <xf numFmtId="0" fontId="22" fillId="0" borderId="5" xfId="3" applyNumberFormat="1" applyFill="1" applyBorder="1" applyAlignment="1" applyProtection="1">
      <alignment horizontal="centerContinuous"/>
    </xf>
    <xf numFmtId="0" fontId="22" fillId="0" borderId="6" xfId="3" applyNumberFormat="1" applyFill="1" applyBorder="1" applyAlignment="1" applyProtection="1">
      <alignment horizontal="centerContinuous"/>
    </xf>
    <xf numFmtId="0" fontId="22" fillId="0" borderId="7" xfId="3" applyNumberFormat="1" applyFill="1" applyBorder="1" applyAlignment="1" applyProtection="1">
      <alignment horizontal="centerContinuous"/>
    </xf>
    <xf numFmtId="0" fontId="24" fillId="0" borderId="4" xfId="3" applyFont="1" applyBorder="1" applyAlignment="1">
      <alignment vertical="center"/>
    </xf>
    <xf numFmtId="166" fontId="24" fillId="0" borderId="4" xfId="3" applyNumberFormat="1" applyFont="1" applyBorder="1" applyAlignment="1">
      <alignment horizontal="right" vertical="center"/>
    </xf>
    <xf numFmtId="166" fontId="25" fillId="0" borderId="4" xfId="3" applyNumberFormat="1" applyFont="1" applyBorder="1" applyAlignment="1">
      <alignment horizontal="right" vertical="center"/>
    </xf>
    <xf numFmtId="0" fontId="22" fillId="0" borderId="5" xfId="3" applyNumberFormat="1" applyFill="1" applyBorder="1" applyAlignment="1" applyProtection="1"/>
    <xf numFmtId="0" fontId="22" fillId="0" borderId="7" xfId="3" applyNumberFormat="1" applyFill="1" applyBorder="1" applyAlignment="1" applyProtection="1"/>
    <xf numFmtId="166" fontId="26" fillId="0" borderId="6" xfId="3" applyNumberFormat="1" applyFont="1" applyBorder="1" applyAlignment="1">
      <alignment horizontal="right" vertical="center"/>
    </xf>
    <xf numFmtId="0" fontId="22" fillId="0" borderId="8" xfId="3" applyNumberFormat="1" applyFill="1" applyBorder="1" applyAlignment="1" applyProtection="1"/>
    <xf numFmtId="166" fontId="26" fillId="0" borderId="7" xfId="3" applyNumberFormat="1" applyFont="1" applyBorder="1" applyAlignment="1">
      <alignment horizontal="right" vertical="center"/>
    </xf>
    <xf numFmtId="167" fontId="22" fillId="0" borderId="0" xfId="3" applyNumberFormat="1" applyFill="1" applyBorder="1" applyAlignment="1" applyProtection="1"/>
    <xf numFmtId="0" fontId="27" fillId="0" borderId="0" xfId="9" applyFont="1"/>
    <xf numFmtId="0" fontId="28" fillId="0" borderId="0" xfId="9" applyFont="1"/>
    <xf numFmtId="0" fontId="14" fillId="0" borderId="0" xfId="9" applyFont="1"/>
    <xf numFmtId="0" fontId="15" fillId="0" borderId="0" xfId="9"/>
    <xf numFmtId="0" fontId="29" fillId="0" borderId="0" xfId="9" applyFont="1"/>
    <xf numFmtId="0" fontId="30" fillId="0" borderId="0" xfId="9" applyFont="1"/>
    <xf numFmtId="0" fontId="31" fillId="0" borderId="0" xfId="9" applyFont="1"/>
    <xf numFmtId="0" fontId="27" fillId="6" borderId="4" xfId="9" applyFont="1" applyFill="1" applyBorder="1"/>
    <xf numFmtId="0" fontId="28" fillId="6" borderId="4" xfId="9" applyFont="1" applyFill="1" applyBorder="1"/>
    <xf numFmtId="0" fontId="27" fillId="7" borderId="4" xfId="9" applyFont="1" applyFill="1" applyBorder="1"/>
    <xf numFmtId="0" fontId="31" fillId="0" borderId="4" xfId="9" applyFont="1" applyBorder="1"/>
    <xf numFmtId="0" fontId="15" fillId="7" borderId="0" xfId="9" applyFill="1"/>
    <xf numFmtId="165" fontId="15" fillId="0" borderId="0" xfId="2" applyNumberFormat="1" applyFont="1" applyBorder="1" applyAlignment="1">
      <alignment vertical="center"/>
    </xf>
    <xf numFmtId="165" fontId="0" fillId="0" borderId="0" xfId="2" applyNumberFormat="1" applyFont="1" applyBorder="1"/>
    <xf numFmtId="165" fontId="16" fillId="0" borderId="0" xfId="2" applyNumberFormat="1" applyFont="1" applyBorder="1" applyAlignment="1">
      <alignment vertical="center"/>
    </xf>
    <xf numFmtId="165" fontId="16" fillId="4" borderId="0" xfId="2" applyNumberFormat="1" applyFont="1" applyFill="1" applyBorder="1" applyAlignment="1">
      <alignment vertical="center"/>
    </xf>
    <xf numFmtId="165" fontId="18" fillId="0" borderId="0" xfId="2" applyNumberFormat="1" applyFont="1" applyBorder="1" applyAlignment="1">
      <alignment vertical="center"/>
    </xf>
    <xf numFmtId="165" fontId="3" fillId="3" borderId="1" xfId="2" applyNumberFormat="1" applyFont="1" applyFill="1" applyBorder="1" applyAlignment="1">
      <alignment vertical="center"/>
    </xf>
    <xf numFmtId="165" fontId="3" fillId="0" borderId="0" xfId="2" applyNumberFormat="1" applyFont="1" applyBorder="1" applyAlignment="1">
      <alignment vertical="center"/>
    </xf>
    <xf numFmtId="165" fontId="17" fillId="0" borderId="0" xfId="2" applyNumberFormat="1" applyFont="1" applyBorder="1" applyAlignment="1">
      <alignment vertical="center"/>
    </xf>
    <xf numFmtId="165" fontId="16" fillId="0" borderId="0" xfId="2" applyNumberFormat="1" applyFont="1" applyBorder="1" applyAlignment="1">
      <alignment horizontal="left" vertical="center"/>
    </xf>
    <xf numFmtId="165" fontId="3" fillId="4" borderId="3" xfId="2" applyNumberFormat="1" applyFont="1" applyFill="1" applyBorder="1" applyAlignment="1">
      <alignment vertical="center"/>
    </xf>
    <xf numFmtId="165" fontId="3" fillId="4" borderId="2" xfId="2" applyNumberFormat="1" applyFont="1" applyFill="1" applyBorder="1" applyAlignment="1">
      <alignment vertical="center"/>
    </xf>
    <xf numFmtId="170" fontId="27" fillId="7" borderId="4" xfId="11" applyNumberFormat="1" applyFont="1" applyFill="1" applyBorder="1"/>
    <xf numFmtId="166" fontId="22" fillId="0" borderId="0" xfId="3" applyNumberFormat="1" applyFill="1" applyBorder="1" applyAlignment="1" applyProtection="1"/>
    <xf numFmtId="3" fontId="0" fillId="0" borderId="0" xfId="0" applyNumberFormat="1"/>
    <xf numFmtId="0" fontId="34" fillId="0" borderId="0" xfId="12" applyFill="1" applyBorder="1" applyAlignment="1">
      <alignment horizontal="left" vertical="top"/>
    </xf>
    <xf numFmtId="1" fontId="43" fillId="0" borderId="0" xfId="12" applyNumberFormat="1" applyFont="1" applyFill="1" applyBorder="1" applyAlignment="1">
      <alignment horizontal="left" vertical="top" wrapText="1" indent="1"/>
    </xf>
    <xf numFmtId="0" fontId="34" fillId="0" borderId="0" xfId="12" applyFill="1" applyBorder="1" applyAlignment="1">
      <alignment horizontal="left" vertical="top" wrapText="1"/>
    </xf>
    <xf numFmtId="0" fontId="34" fillId="0" borderId="0" xfId="12" applyFill="1" applyBorder="1" applyAlignment="1">
      <alignment vertical="top" wrapText="1"/>
    </xf>
    <xf numFmtId="0" fontId="38" fillId="0" borderId="9" xfId="12" applyFont="1" applyFill="1" applyBorder="1" applyAlignment="1">
      <alignment vertical="top" wrapText="1"/>
    </xf>
    <xf numFmtId="0" fontId="34" fillId="0" borderId="9" xfId="12" applyFill="1" applyBorder="1" applyAlignment="1">
      <alignment horizontal="left" vertical="top" wrapText="1"/>
    </xf>
    <xf numFmtId="0" fontId="34" fillId="0" borderId="9" xfId="12" applyFill="1" applyBorder="1" applyAlignment="1">
      <alignment vertical="top" wrapText="1"/>
    </xf>
    <xf numFmtId="0" fontId="40" fillId="0" borderId="12" xfId="12" applyFont="1" applyFill="1" applyBorder="1" applyAlignment="1">
      <alignment horizontal="center" vertical="top" wrapText="1"/>
    </xf>
    <xf numFmtId="0" fontId="40" fillId="0" borderId="12" xfId="12" applyFont="1" applyFill="1" applyBorder="1" applyAlignment="1">
      <alignment horizontal="left" vertical="top" wrapText="1" indent="3"/>
    </xf>
    <xf numFmtId="0" fontId="40" fillId="0" borderId="10" xfId="12" applyFont="1" applyFill="1" applyBorder="1" applyAlignment="1">
      <alignment horizontal="center" vertical="top" wrapText="1"/>
    </xf>
    <xf numFmtId="0" fontId="40" fillId="0" borderId="11" xfId="12" applyFont="1" applyFill="1" applyBorder="1" applyAlignment="1">
      <alignment horizontal="center" vertical="top" wrapText="1"/>
    </xf>
    <xf numFmtId="0" fontId="38" fillId="0" borderId="12" xfId="12" applyFont="1" applyFill="1" applyBorder="1" applyAlignment="1">
      <alignment horizontal="left" vertical="top" wrapText="1"/>
    </xf>
    <xf numFmtId="171" fontId="42" fillId="0" borderId="12" xfId="12" applyNumberFormat="1" applyFont="1" applyFill="1" applyBorder="1" applyAlignment="1">
      <alignment horizontal="right" vertical="top" wrapText="1" indent="3"/>
    </xf>
    <xf numFmtId="1" fontId="42" fillId="0" borderId="10" xfId="12" applyNumberFormat="1" applyFont="1" applyFill="1" applyBorder="1" applyAlignment="1">
      <alignment horizontal="center" vertical="top" wrapText="1"/>
    </xf>
    <xf numFmtId="1" fontId="42" fillId="0" borderId="11" xfId="12" applyNumberFormat="1" applyFont="1" applyFill="1" applyBorder="1" applyAlignment="1">
      <alignment horizontal="center" vertical="top" wrapText="1"/>
    </xf>
    <xf numFmtId="2" fontId="42" fillId="0" borderId="10" xfId="12" applyNumberFormat="1" applyFont="1" applyFill="1" applyBorder="1" applyAlignment="1">
      <alignment horizontal="left" vertical="top" wrapText="1" indent="7"/>
    </xf>
    <xf numFmtId="2" fontId="42" fillId="0" borderId="11" xfId="12" applyNumberFormat="1" applyFont="1" applyFill="1" applyBorder="1" applyAlignment="1">
      <alignment horizontal="left" vertical="top" wrapText="1" indent="7"/>
    </xf>
    <xf numFmtId="3" fontId="42" fillId="0" borderId="10" xfId="12" applyNumberFormat="1" applyFont="1" applyFill="1" applyBorder="1" applyAlignment="1">
      <alignment horizontal="center" vertical="top"/>
    </xf>
    <xf numFmtId="3" fontId="42" fillId="0" borderId="11" xfId="12" applyNumberFormat="1" applyFont="1" applyFill="1" applyBorder="1" applyAlignment="1">
      <alignment horizontal="center" vertical="top"/>
    </xf>
    <xf numFmtId="171" fontId="42" fillId="0" borderId="12" xfId="12" applyNumberFormat="1" applyFont="1" applyFill="1" applyBorder="1" applyAlignment="1">
      <alignment horizontal="center" vertical="top" wrapText="1"/>
    </xf>
    <xf numFmtId="0" fontId="34" fillId="0" borderId="12" xfId="12" applyFill="1" applyBorder="1" applyAlignment="1">
      <alignment horizontal="left" vertical="top" wrapText="1"/>
    </xf>
    <xf numFmtId="0" fontId="40" fillId="0" borderId="12" xfId="12" applyFont="1" applyFill="1" applyBorder="1" applyAlignment="1">
      <alignment horizontal="left" vertical="top" wrapText="1"/>
    </xf>
    <xf numFmtId="0" fontId="38" fillId="0" borderId="0" xfId="12" applyFont="1" applyFill="1" applyBorder="1" applyAlignment="1">
      <alignment vertical="center"/>
    </xf>
    <xf numFmtId="0" fontId="38" fillId="0" borderId="0" xfId="12" applyFont="1" applyFill="1" applyBorder="1" applyAlignment="1">
      <alignment vertical="center" wrapText="1"/>
    </xf>
    <xf numFmtId="0" fontId="38" fillId="0" borderId="0" xfId="12" applyFont="1" applyFill="1" applyBorder="1" applyAlignment="1">
      <alignment horizontal="left" vertical="top" wrapText="1" indent="1"/>
    </xf>
    <xf numFmtId="0" fontId="38" fillId="0" borderId="0" xfId="12" applyFont="1" applyFill="1" applyBorder="1" applyAlignment="1">
      <alignment vertical="top" wrapText="1"/>
    </xf>
    <xf numFmtId="0" fontId="38" fillId="0" borderId="0" xfId="12" applyFont="1" applyFill="1" applyBorder="1" applyAlignment="1">
      <alignment horizontal="left" vertical="top" indent="1"/>
    </xf>
    <xf numFmtId="0" fontId="44" fillId="0" borderId="0" xfId="12" applyFont="1" applyFill="1" applyBorder="1" applyAlignment="1">
      <alignment horizontal="left" vertical="top" wrapText="1"/>
    </xf>
    <xf numFmtId="0" fontId="46" fillId="0" borderId="0" xfId="0" applyFont="1" applyAlignment="1">
      <alignment vertical="center"/>
    </xf>
    <xf numFmtId="0" fontId="38" fillId="0" borderId="0" xfId="12" applyFont="1" applyFill="1" applyBorder="1" applyAlignment="1">
      <alignment vertical="top"/>
    </xf>
    <xf numFmtId="0" fontId="40" fillId="0" borderId="0" xfId="12" applyFont="1" applyFill="1" applyBorder="1" applyAlignment="1">
      <alignment horizontal="left" vertical="top" wrapText="1"/>
    </xf>
    <xf numFmtId="1" fontId="43" fillId="0" borderId="0" xfId="12" applyNumberFormat="1" applyFont="1" applyFill="1" applyBorder="1" applyAlignment="1">
      <alignment horizontal="left" vertical="center" wrapText="1" indent="1"/>
    </xf>
    <xf numFmtId="3" fontId="42" fillId="0" borderId="0" xfId="12" applyNumberFormat="1" applyFont="1" applyFill="1" applyBorder="1" applyAlignment="1">
      <alignment horizontal="right" vertical="top" wrapText="1"/>
    </xf>
    <xf numFmtId="0" fontId="38" fillId="0" borderId="0" xfId="12" applyFont="1" applyFill="1" applyBorder="1" applyAlignment="1">
      <alignment horizontal="left" vertical="top" wrapText="1"/>
    </xf>
    <xf numFmtId="43" fontId="0" fillId="0" borderId="0" xfId="13" applyFont="1"/>
    <xf numFmtId="0" fontId="15" fillId="0" borderId="0" xfId="0" applyFont="1" applyAlignment="1">
      <alignment vertical="center"/>
    </xf>
    <xf numFmtId="3" fontId="15" fillId="0" borderId="0" xfId="0" applyNumberFormat="1" applyFont="1" applyAlignment="1">
      <alignment vertical="center"/>
    </xf>
    <xf numFmtId="0" fontId="38" fillId="0" borderId="0" xfId="12" applyFont="1" applyFill="1" applyBorder="1" applyAlignment="1">
      <alignment horizontal="left" vertical="top"/>
    </xf>
    <xf numFmtId="9" fontId="34" fillId="0" borderId="0" xfId="12" applyNumberFormat="1" applyFill="1" applyBorder="1" applyAlignment="1">
      <alignment horizontal="right" vertical="top"/>
    </xf>
    <xf numFmtId="165" fontId="34" fillId="0" borderId="0" xfId="2" applyNumberFormat="1" applyFont="1" applyFill="1" applyBorder="1" applyAlignment="1">
      <alignment horizontal="right" vertical="top"/>
    </xf>
    <xf numFmtId="0" fontId="40" fillId="0" borderId="0" xfId="12" applyFont="1" applyFill="1" applyBorder="1" applyAlignment="1">
      <alignment horizontal="left" vertical="top"/>
    </xf>
    <xf numFmtId="165" fontId="34" fillId="0" borderId="0" xfId="2" applyNumberFormat="1" applyFont="1" applyFill="1" applyBorder="1" applyAlignment="1">
      <alignment horizontal="left" vertical="top"/>
    </xf>
    <xf numFmtId="0" fontId="33" fillId="0" borderId="4" xfId="0" applyFont="1" applyBorder="1"/>
    <xf numFmtId="0" fontId="28" fillId="6" borderId="4" xfId="9" applyFont="1" applyFill="1" applyBorder="1" applyAlignment="1">
      <alignment wrapText="1"/>
    </xf>
    <xf numFmtId="170" fontId="14" fillId="6" borderId="4" xfId="11" applyNumberFormat="1" applyFont="1" applyFill="1" applyBorder="1" applyAlignment="1">
      <alignment horizontal="right"/>
    </xf>
    <xf numFmtId="0" fontId="15" fillId="7" borderId="4" xfId="9" applyFont="1" applyFill="1" applyBorder="1"/>
    <xf numFmtId="0" fontId="50" fillId="0" borderId="4" xfId="9" applyFont="1" applyBorder="1"/>
    <xf numFmtId="170" fontId="15" fillId="7" borderId="4" xfId="11" applyNumberFormat="1" applyFont="1" applyFill="1" applyBorder="1"/>
    <xf numFmtId="0" fontId="15" fillId="0" borderId="0" xfId="62" applyFont="1"/>
    <xf numFmtId="0" fontId="15" fillId="0" borderId="15" xfId="62" applyFont="1" applyBorder="1"/>
    <xf numFmtId="0" fontId="15" fillId="0" borderId="1" xfId="62" applyFont="1" applyBorder="1"/>
    <xf numFmtId="0" fontId="15" fillId="0" borderId="16" xfId="62" applyFont="1" applyBorder="1"/>
    <xf numFmtId="0" fontId="52" fillId="0" borderId="17" xfId="62" applyFont="1" applyBorder="1"/>
    <xf numFmtId="0" fontId="52" fillId="0" borderId="0" xfId="62" applyFont="1" applyBorder="1"/>
    <xf numFmtId="0" fontId="15" fillId="0" borderId="16" xfId="62" applyFont="1" applyFill="1" applyBorder="1"/>
    <xf numFmtId="0" fontId="52" fillId="0" borderId="18" xfId="62" applyFont="1" applyBorder="1" applyAlignment="1">
      <alignment horizontal="right"/>
    </xf>
    <xf numFmtId="0" fontId="52" fillId="0" borderId="18" xfId="62" applyFont="1" applyBorder="1" applyAlignment="1">
      <alignment horizontal="center"/>
    </xf>
    <xf numFmtId="0" fontId="52" fillId="0" borderId="18" xfId="62" applyFont="1" applyBorder="1"/>
    <xf numFmtId="0" fontId="52" fillId="0" borderId="19" xfId="62" applyFont="1" applyBorder="1"/>
    <xf numFmtId="0" fontId="52" fillId="0" borderId="0" xfId="62" applyFont="1"/>
    <xf numFmtId="0" fontId="15" fillId="0" borderId="20" xfId="62" applyFont="1" applyFill="1" applyBorder="1"/>
    <xf numFmtId="0" fontId="52" fillId="0" borderId="1" xfId="62" applyFont="1" applyBorder="1" applyAlignment="1">
      <alignment horizontal="right"/>
    </xf>
    <xf numFmtId="0" fontId="52" fillId="0" borderId="1" xfId="62" applyFont="1" applyBorder="1" applyAlignment="1">
      <alignment horizontal="center"/>
    </xf>
    <xf numFmtId="0" fontId="52" fillId="0" borderId="1" xfId="62" applyFont="1" applyBorder="1"/>
    <xf numFmtId="0" fontId="53" fillId="0" borderId="21" xfId="62" applyFont="1" applyBorder="1"/>
    <xf numFmtId="0" fontId="53" fillId="0" borderId="21" xfId="62" applyFont="1" applyBorder="1" applyAlignment="1">
      <alignment horizontal="center"/>
    </xf>
    <xf numFmtId="0" fontId="52" fillId="0" borderId="21" xfId="62" applyFont="1" applyBorder="1" applyAlignment="1">
      <alignment horizontal="center"/>
    </xf>
    <xf numFmtId="14" fontId="53" fillId="0" borderId="18" xfId="62" applyNumberFormat="1" applyFont="1" applyBorder="1"/>
    <xf numFmtId="0" fontId="52" fillId="0" borderId="0" xfId="62" applyNumberFormat="1" applyFont="1" applyBorder="1" applyAlignment="1">
      <alignment horizontal="center"/>
    </xf>
    <xf numFmtId="0" fontId="52" fillId="0" borderId="0" xfId="62" applyFont="1" applyBorder="1" applyAlignment="1">
      <alignment horizontal="center"/>
    </xf>
    <xf numFmtId="0" fontId="52" fillId="0" borderId="21" xfId="62" applyFont="1" applyFill="1" applyBorder="1"/>
    <xf numFmtId="0" fontId="52" fillId="0" borderId="21" xfId="62" applyFont="1" applyBorder="1"/>
    <xf numFmtId="0" fontId="15" fillId="0" borderId="17" xfId="62" applyFont="1" applyBorder="1"/>
    <xf numFmtId="0" fontId="15" fillId="0" borderId="0" xfId="62" applyFont="1" applyBorder="1"/>
    <xf numFmtId="0" fontId="15" fillId="0" borderId="19" xfId="62" applyFont="1" applyBorder="1"/>
    <xf numFmtId="0" fontId="55" fillId="0" borderId="0" xfId="62" applyFont="1" applyBorder="1" applyAlignment="1">
      <alignment horizontal="center"/>
    </xf>
    <xf numFmtId="0" fontId="27" fillId="0" borderId="17" xfId="62" applyFont="1" applyBorder="1"/>
    <xf numFmtId="0" fontId="27" fillId="0" borderId="0" xfId="62" applyFont="1" applyBorder="1"/>
    <xf numFmtId="0" fontId="27" fillId="0" borderId="19" xfId="62" applyFont="1" applyBorder="1"/>
    <xf numFmtId="0" fontId="27" fillId="0" borderId="0" xfId="62" applyFont="1"/>
    <xf numFmtId="0" fontId="15" fillId="0" borderId="13" xfId="62" applyFont="1" applyBorder="1"/>
    <xf numFmtId="0" fontId="15" fillId="0" borderId="18" xfId="62" applyFont="1" applyBorder="1"/>
    <xf numFmtId="0" fontId="15" fillId="0" borderId="14" xfId="62" applyFont="1" applyBorder="1"/>
    <xf numFmtId="0" fontId="25" fillId="0" borderId="4" xfId="48" applyFont="1" applyBorder="1" applyAlignment="1">
      <alignment vertical="center"/>
    </xf>
    <xf numFmtId="166" fontId="25" fillId="0" borderId="4" xfId="48" applyNumberFormat="1" applyFont="1" applyBorder="1" applyAlignment="1">
      <alignment horizontal="right" vertical="center"/>
    </xf>
    <xf numFmtId="165" fontId="32" fillId="0" borderId="4" xfId="2" applyNumberFormat="1" applyFont="1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65" fontId="4" fillId="0" borderId="0" xfId="2" applyNumberFormat="1" applyFont="1" applyBorder="1" applyAlignment="1">
      <alignment horizontal="center" vertical="center"/>
    </xf>
    <xf numFmtId="165" fontId="14" fillId="0" borderId="0" xfId="2" applyNumberFormat="1" applyFont="1" applyBorder="1" applyAlignment="1">
      <alignment vertical="center"/>
    </xf>
    <xf numFmtId="0" fontId="52" fillId="0" borderId="21" xfId="62" applyFont="1" applyBorder="1" applyAlignment="1">
      <alignment horizontal="center"/>
    </xf>
    <xf numFmtId="21" fontId="52" fillId="0" borderId="0" xfId="62" applyNumberFormat="1" applyFont="1" applyBorder="1" applyAlignment="1">
      <alignment horizontal="center"/>
    </xf>
    <xf numFmtId="0" fontId="52" fillId="0" borderId="0" xfId="62" applyFont="1" applyBorder="1" applyAlignment="1">
      <alignment horizontal="center"/>
    </xf>
    <xf numFmtId="46" fontId="52" fillId="0" borderId="0" xfId="62" applyNumberFormat="1" applyFont="1" applyBorder="1" applyAlignment="1">
      <alignment horizontal="center"/>
    </xf>
    <xf numFmtId="0" fontId="52" fillId="0" borderId="18" xfId="62" applyFont="1" applyBorder="1" applyAlignment="1">
      <alignment horizontal="center"/>
    </xf>
    <xf numFmtId="0" fontId="54" fillId="0" borderId="17" xfId="62" applyFont="1" applyBorder="1" applyAlignment="1">
      <alignment horizontal="center"/>
    </xf>
    <xf numFmtId="0" fontId="54" fillId="0" borderId="0" xfId="62" applyFont="1" applyBorder="1" applyAlignment="1">
      <alignment horizontal="center"/>
    </xf>
    <xf numFmtId="0" fontId="54" fillId="0" borderId="19" xfId="62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22" fillId="0" borderId="5" xfId="3" applyNumberFormat="1" applyFill="1" applyBorder="1" applyAlignment="1" applyProtection="1">
      <alignment horizontal="center"/>
    </xf>
    <xf numFmtId="0" fontId="22" fillId="0" borderId="6" xfId="3" applyNumberFormat="1" applyFill="1" applyBorder="1" applyAlignment="1" applyProtection="1">
      <alignment horizontal="center"/>
    </xf>
    <xf numFmtId="0" fontId="22" fillId="0" borderId="7" xfId="3" applyNumberFormat="1" applyFill="1" applyBorder="1" applyAlignment="1" applyProtection="1">
      <alignment horizontal="center"/>
    </xf>
    <xf numFmtId="0" fontId="22" fillId="0" borderId="0" xfId="3" applyNumberFormat="1" applyFill="1" applyBorder="1" applyAlignment="1" applyProtection="1">
      <alignment horizontal="center"/>
    </xf>
    <xf numFmtId="0" fontId="15" fillId="0" borderId="0" xfId="9" applyAlignment="1">
      <alignment horizontal="center"/>
    </xf>
    <xf numFmtId="175" fontId="57" fillId="0" borderId="0" xfId="63" applyFont="1" applyAlignment="1">
      <alignment horizontal="center" vertical="center"/>
      <protection locked="0"/>
    </xf>
    <xf numFmtId="175" fontId="58" fillId="0" borderId="0" xfId="63" applyFont="1" applyAlignment="1">
      <alignment horizontal="center" vertical="top"/>
      <protection locked="0"/>
    </xf>
    <xf numFmtId="0" fontId="38" fillId="0" borderId="0" xfId="12" applyFont="1" applyFill="1" applyBorder="1" applyAlignment="1">
      <alignment horizontal="left" vertical="top" wrapText="1"/>
    </xf>
    <xf numFmtId="3" fontId="42" fillId="0" borderId="0" xfId="12" applyNumberFormat="1" applyFont="1" applyFill="1" applyBorder="1" applyAlignment="1">
      <alignment horizontal="right" vertical="top" wrapText="1"/>
    </xf>
    <xf numFmtId="37" fontId="42" fillId="0" borderId="0" xfId="12" applyNumberFormat="1" applyFont="1" applyFill="1" applyBorder="1" applyAlignment="1">
      <alignment horizontal="right" vertical="top" wrapText="1"/>
    </xf>
    <xf numFmtId="0" fontId="40" fillId="0" borderId="0" xfId="12" applyFont="1" applyFill="1" applyBorder="1" applyAlignment="1">
      <alignment horizontal="left" vertical="top" wrapText="1"/>
    </xf>
    <xf numFmtId="0" fontId="34" fillId="0" borderId="0" xfId="12" applyFill="1" applyBorder="1" applyAlignment="1">
      <alignment horizontal="left" vertical="top" wrapText="1"/>
    </xf>
    <xf numFmtId="3" fontId="43" fillId="0" borderId="0" xfId="12" applyNumberFormat="1" applyFont="1" applyFill="1" applyBorder="1" applyAlignment="1">
      <alignment horizontal="right" vertical="top" wrapText="1"/>
    </xf>
    <xf numFmtId="0" fontId="40" fillId="0" borderId="0" xfId="12" applyFont="1" applyFill="1" applyBorder="1" applyAlignment="1">
      <alignment horizontal="left" vertical="center" wrapText="1"/>
    </xf>
    <xf numFmtId="37" fontId="43" fillId="0" borderId="0" xfId="12" applyNumberFormat="1" applyFont="1" applyFill="1" applyBorder="1" applyAlignment="1">
      <alignment horizontal="right" vertical="center" wrapText="1"/>
    </xf>
    <xf numFmtId="0" fontId="44" fillId="0" borderId="0" xfId="12" applyFont="1" applyFill="1" applyBorder="1" applyAlignment="1">
      <alignment horizontal="left" vertical="top" wrapText="1"/>
    </xf>
    <xf numFmtId="3" fontId="47" fillId="0" borderId="0" xfId="12" applyNumberFormat="1" applyFont="1" applyFill="1" applyBorder="1" applyAlignment="1">
      <alignment horizontal="right" vertical="top" wrapText="1"/>
    </xf>
    <xf numFmtId="3" fontId="38" fillId="0" borderId="0" xfId="12" applyNumberFormat="1" applyFont="1" applyFill="1" applyBorder="1" applyAlignment="1">
      <alignment horizontal="right" vertical="top" wrapText="1"/>
    </xf>
    <xf numFmtId="0" fontId="38" fillId="0" borderId="0" xfId="12" applyFont="1" applyFill="1" applyBorder="1" applyAlignment="1">
      <alignment horizontal="right" vertical="top" wrapText="1"/>
    </xf>
    <xf numFmtId="3" fontId="45" fillId="0" borderId="0" xfId="12" applyNumberFormat="1" applyFont="1" applyFill="1" applyBorder="1" applyAlignment="1">
      <alignment horizontal="right" vertical="top" wrapText="1"/>
    </xf>
    <xf numFmtId="3" fontId="42" fillId="0" borderId="0" xfId="12" applyNumberFormat="1" applyFont="1" applyFill="1" applyBorder="1" applyAlignment="1">
      <alignment horizontal="left" vertical="top" wrapText="1" indent="6"/>
    </xf>
    <xf numFmtId="3" fontId="42" fillId="0" borderId="0" xfId="12" applyNumberFormat="1" applyFont="1" applyFill="1" applyBorder="1" applyAlignment="1">
      <alignment horizontal="center" vertical="top" wrapText="1"/>
    </xf>
    <xf numFmtId="3" fontId="34" fillId="0" borderId="0" xfId="12" applyNumberFormat="1" applyFill="1" applyBorder="1" applyAlignment="1">
      <alignment horizontal="center" vertical="center" wrapText="1"/>
    </xf>
    <xf numFmtId="0" fontId="34" fillId="0" borderId="0" xfId="12" applyFill="1" applyBorder="1" applyAlignment="1">
      <alignment horizontal="center" vertical="center" wrapText="1"/>
    </xf>
    <xf numFmtId="3" fontId="45" fillId="0" borderId="0" xfId="12" applyNumberFormat="1" applyFont="1" applyFill="1" applyBorder="1" applyAlignment="1">
      <alignment horizontal="left" vertical="top" wrapText="1" indent="5"/>
    </xf>
    <xf numFmtId="3" fontId="42" fillId="0" borderId="10" xfId="12" applyNumberFormat="1" applyFont="1" applyFill="1" applyBorder="1" applyAlignment="1">
      <alignment horizontal="center" vertical="top"/>
    </xf>
    <xf numFmtId="3" fontId="42" fillId="0" borderId="11" xfId="12" applyNumberFormat="1" applyFont="1" applyFill="1" applyBorder="1" applyAlignment="1">
      <alignment horizontal="center" vertical="top"/>
    </xf>
    <xf numFmtId="1" fontId="42" fillId="0" borderId="10" xfId="12" applyNumberFormat="1" applyFont="1" applyFill="1" applyBorder="1" applyAlignment="1">
      <alignment horizontal="center" vertical="top" wrapText="1"/>
    </xf>
    <xf numFmtId="1" fontId="42" fillId="0" borderId="11" xfId="12" applyNumberFormat="1" applyFont="1" applyFill="1" applyBorder="1" applyAlignment="1">
      <alignment horizontal="center" vertical="top" wrapText="1"/>
    </xf>
    <xf numFmtId="2" fontId="42" fillId="0" borderId="10" xfId="12" applyNumberFormat="1" applyFont="1" applyFill="1" applyBorder="1" applyAlignment="1">
      <alignment horizontal="left" vertical="top" wrapText="1" indent="7"/>
    </xf>
    <xf numFmtId="2" fontId="42" fillId="0" borderId="11" xfId="12" applyNumberFormat="1" applyFont="1" applyFill="1" applyBorder="1" applyAlignment="1">
      <alignment horizontal="left" vertical="top" wrapText="1" indent="7"/>
    </xf>
    <xf numFmtId="0" fontId="38" fillId="0" borderId="10" xfId="12" applyFont="1" applyFill="1" applyBorder="1" applyAlignment="1">
      <alignment horizontal="right" vertical="top" wrapText="1"/>
    </xf>
    <xf numFmtId="0" fontId="38" fillId="0" borderId="11" xfId="12" applyFont="1" applyFill="1" applyBorder="1" applyAlignment="1">
      <alignment horizontal="right" vertical="top" wrapText="1"/>
    </xf>
    <xf numFmtId="0" fontId="34" fillId="0" borderId="10" xfId="12" applyFill="1" applyBorder="1" applyAlignment="1">
      <alignment horizontal="left" vertical="top" wrapText="1"/>
    </xf>
    <xf numFmtId="0" fontId="34" fillId="0" borderId="11" xfId="12" applyFill="1" applyBorder="1" applyAlignment="1">
      <alignment horizontal="left" vertical="top" wrapText="1"/>
    </xf>
    <xf numFmtId="3" fontId="43" fillId="0" borderId="10" xfId="12" applyNumberFormat="1" applyFont="1" applyFill="1" applyBorder="1" applyAlignment="1">
      <alignment horizontal="center" vertical="top"/>
    </xf>
    <xf numFmtId="3" fontId="43" fillId="0" borderId="11" xfId="12" applyNumberFormat="1" applyFont="1" applyFill="1" applyBorder="1" applyAlignment="1">
      <alignment horizontal="center" vertical="top"/>
    </xf>
    <xf numFmtId="2" fontId="42" fillId="0" borderId="10" xfId="12" applyNumberFormat="1" applyFont="1" applyFill="1" applyBorder="1" applyAlignment="1">
      <alignment horizontal="right" vertical="top" wrapText="1"/>
    </xf>
    <xf numFmtId="2" fontId="42" fillId="0" borderId="11" xfId="12" applyNumberFormat="1" applyFont="1" applyFill="1" applyBorder="1" applyAlignment="1">
      <alignment horizontal="right" vertical="top" wrapText="1"/>
    </xf>
    <xf numFmtId="0" fontId="34" fillId="0" borderId="9" xfId="12" applyFill="1" applyBorder="1" applyAlignment="1">
      <alignment horizontal="left" vertical="top" wrapText="1"/>
    </xf>
    <xf numFmtId="0" fontId="40" fillId="0" borderId="10" xfId="12" applyFont="1" applyFill="1" applyBorder="1" applyAlignment="1">
      <alignment horizontal="center" vertical="top" wrapText="1"/>
    </xf>
    <xf numFmtId="0" fontId="40" fillId="0" borderId="11" xfId="12" applyFont="1" applyFill="1" applyBorder="1" applyAlignment="1">
      <alignment horizontal="center" vertical="top" wrapText="1"/>
    </xf>
    <xf numFmtId="0" fontId="40" fillId="0" borderId="10" xfId="12" applyFont="1" applyFill="1" applyBorder="1" applyAlignment="1">
      <alignment horizontal="left" vertical="top" wrapText="1" indent="2"/>
    </xf>
    <xf numFmtId="0" fontId="40" fillId="0" borderId="11" xfId="12" applyFont="1" applyFill="1" applyBorder="1" applyAlignment="1">
      <alignment horizontal="left" vertical="top" wrapText="1" indent="2"/>
    </xf>
    <xf numFmtId="0" fontId="40" fillId="0" borderId="10" xfId="12" applyFont="1" applyFill="1" applyBorder="1" applyAlignment="1">
      <alignment horizontal="left" vertical="top" wrapText="1" indent="1"/>
    </xf>
    <xf numFmtId="0" fontId="40" fillId="0" borderId="11" xfId="12" applyFont="1" applyFill="1" applyBorder="1" applyAlignment="1">
      <alignment horizontal="left" vertical="top" wrapText="1" indent="1"/>
    </xf>
    <xf numFmtId="0" fontId="38" fillId="0" borderId="0" xfId="12" applyFont="1" applyFill="1" applyBorder="1" applyAlignment="1">
      <alignment horizontal="left" vertical="top" wrapText="1" indent="6"/>
    </xf>
    <xf numFmtId="0" fontId="38" fillId="0" borderId="0" xfId="12" applyFont="1" applyFill="1" applyBorder="1" applyAlignment="1">
      <alignment horizontal="left" vertical="top" wrapText="1" indent="2"/>
    </xf>
    <xf numFmtId="0" fontId="38" fillId="0" borderId="0" xfId="12" applyFont="1" applyFill="1" applyBorder="1" applyAlignment="1">
      <alignment horizontal="left" vertical="top" wrapText="1" indent="1"/>
    </xf>
    <xf numFmtId="0" fontId="40" fillId="0" borderId="0" xfId="12" applyFont="1" applyFill="1" applyBorder="1" applyAlignment="1">
      <alignment horizontal="center" vertical="top" wrapText="1"/>
    </xf>
    <xf numFmtId="0" fontId="38" fillId="0" borderId="0" xfId="12" applyFont="1" applyFill="1" applyBorder="1" applyAlignment="1">
      <alignment horizontal="left" vertical="top" wrapText="1" indent="3"/>
    </xf>
    <xf numFmtId="0" fontId="38" fillId="0" borderId="0" xfId="12" applyFont="1" applyFill="1" applyBorder="1" applyAlignment="1">
      <alignment horizontal="left" vertical="top" wrapText="1" indent="4"/>
    </xf>
    <xf numFmtId="1" fontId="42" fillId="0" borderId="0" xfId="12" applyNumberFormat="1" applyFont="1" applyFill="1" applyBorder="1" applyAlignment="1">
      <alignment horizontal="center" vertical="top" wrapText="1"/>
    </xf>
    <xf numFmtId="0" fontId="35" fillId="0" borderId="0" xfId="12" applyFont="1" applyFill="1" applyBorder="1" applyAlignment="1">
      <alignment horizontal="center" vertical="top" wrapText="1"/>
    </xf>
    <xf numFmtId="0" fontId="36" fillId="0" borderId="0" xfId="12" applyFont="1" applyFill="1" applyBorder="1" applyAlignment="1">
      <alignment horizontal="center" vertical="top" wrapText="1"/>
    </xf>
    <xf numFmtId="0" fontId="38" fillId="0" borderId="0" xfId="12" applyFont="1" applyFill="1" applyBorder="1" applyAlignment="1">
      <alignment horizontal="center" vertical="top" wrapText="1"/>
    </xf>
  </cellXfs>
  <cellStyles count="65">
    <cellStyle name="Comma" xfId="2" builtinId="3"/>
    <cellStyle name="Comma 10" xfId="14"/>
    <cellStyle name="Comma 11" xfId="15"/>
    <cellStyle name="Comma 12" xfId="16"/>
    <cellStyle name="Comma 13" xfId="17"/>
    <cellStyle name="Comma 14" xfId="18"/>
    <cellStyle name="Comma 15" xfId="19"/>
    <cellStyle name="Comma 16" xfId="20"/>
    <cellStyle name="Comma 17" xfId="21"/>
    <cellStyle name="Comma 18" xfId="22"/>
    <cellStyle name="Comma 19" xfId="23"/>
    <cellStyle name="Comma 2" xfId="4"/>
    <cellStyle name="Comma 2 2" xfId="24"/>
    <cellStyle name="Comma 2 3" xfId="25"/>
    <cellStyle name="Comma 2 4" xfId="26"/>
    <cellStyle name="Comma 20" xfId="27"/>
    <cellStyle name="Comma 21" xfId="28"/>
    <cellStyle name="Comma 22" xfId="29"/>
    <cellStyle name="Comma 23" xfId="30"/>
    <cellStyle name="Comma 24" xfId="31"/>
    <cellStyle name="Comma 25" xfId="32"/>
    <cellStyle name="Comma 26" xfId="33"/>
    <cellStyle name="Comma 27" xfId="34"/>
    <cellStyle name="Comma 3" xfId="5"/>
    <cellStyle name="Comma 3 2" xfId="35"/>
    <cellStyle name="Comma 3 3" xfId="36"/>
    <cellStyle name="Comma 3 4" xfId="37"/>
    <cellStyle name="Comma 3 5" xfId="38"/>
    <cellStyle name="Comma 4" xfId="11"/>
    <cellStyle name="Comma 5" xfId="39"/>
    <cellStyle name="Comma 5 2" xfId="40"/>
    <cellStyle name="Comma 6" xfId="41"/>
    <cellStyle name="Comma 7" xfId="42"/>
    <cellStyle name="Comma 8" xfId="43"/>
    <cellStyle name="Comma 8 2" xfId="44"/>
    <cellStyle name="Comma 9" xfId="13"/>
    <cellStyle name="Currency 2" xfId="45"/>
    <cellStyle name="Euro" xfId="46"/>
    <cellStyle name="Migliaia 2" xfId="6"/>
    <cellStyle name="Migliaia 2 2" xfId="7"/>
    <cellStyle name="Normal" xfId="0" builtinId="0"/>
    <cellStyle name="Normal 10" xfId="47"/>
    <cellStyle name="Normal 11" xfId="62"/>
    <cellStyle name="Normal 14" xfId="64"/>
    <cellStyle name="Normal 2" xfId="8"/>
    <cellStyle name="Normal 2 2" xfId="3"/>
    <cellStyle name="Normal 2 2 2" xfId="48"/>
    <cellStyle name="Normal 2 2 2 2" xfId="49"/>
    <cellStyle name="Normal 2 2 3" xfId="50"/>
    <cellStyle name="Normal 2 2 4" xfId="51"/>
    <cellStyle name="Normal 2 3" xfId="12"/>
    <cellStyle name="Normal 2 4" xfId="52"/>
    <cellStyle name="Normal 3" xfId="1"/>
    <cellStyle name="Normal 3 2" xfId="53"/>
    <cellStyle name="Normal 4" xfId="9"/>
    <cellStyle name="Normal 5" xfId="54"/>
    <cellStyle name="Normal 52" xfId="63"/>
    <cellStyle name="Normal 6" xfId="55"/>
    <cellStyle name="Normal 7" xfId="56"/>
    <cellStyle name="Normal 8" xfId="57"/>
    <cellStyle name="Normal 9" xfId="58"/>
    <cellStyle name="Normale 2" xfId="10"/>
    <cellStyle name="Normale_bilanc i rregulluar 2009" xfId="59"/>
    <cellStyle name="Percent 2" xfId="60"/>
    <cellStyle name="Percent 3" xfId="6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workbookViewId="0">
      <selection activeCell="E10" sqref="E10"/>
    </sheetView>
  </sheetViews>
  <sheetFormatPr defaultRowHeight="12.75" x14ac:dyDescent="0.2"/>
  <cols>
    <col min="1" max="2" width="9.140625" style="132"/>
    <col min="3" max="3" width="9.28515625" style="132" customWidth="1"/>
    <col min="4" max="4" width="11.42578125" style="132" customWidth="1"/>
    <col min="5" max="5" width="12.85546875" style="132" customWidth="1"/>
    <col min="6" max="6" width="5.42578125" style="132" customWidth="1"/>
    <col min="7" max="8" width="9.140625" style="132"/>
    <col min="9" max="9" width="3.140625" style="132" customWidth="1"/>
    <col min="10" max="10" width="9.140625" style="132"/>
    <col min="11" max="11" width="1.85546875" style="132" customWidth="1"/>
    <col min="12" max="16384" width="9.140625" style="132"/>
  </cols>
  <sheetData>
    <row r="1" spans="1:10" ht="6.75" customHeight="1" x14ac:dyDescent="0.2"/>
    <row r="2" spans="1:10" x14ac:dyDescent="0.2">
      <c r="A2" s="133"/>
      <c r="B2" s="134"/>
      <c r="C2" s="134"/>
      <c r="D2" s="134"/>
      <c r="E2" s="134"/>
      <c r="F2" s="134"/>
      <c r="G2" s="134"/>
      <c r="H2" s="134"/>
      <c r="I2" s="134"/>
      <c r="J2" s="135"/>
    </row>
    <row r="3" spans="1:10" s="143" customFormat="1" ht="14.1" customHeight="1" x14ac:dyDescent="0.2">
      <c r="A3" s="136"/>
      <c r="B3" s="137" t="s">
        <v>239</v>
      </c>
      <c r="C3" s="137"/>
      <c r="D3" s="137"/>
      <c r="E3" s="138" t="s">
        <v>260</v>
      </c>
      <c r="F3" s="139"/>
      <c r="G3" s="140"/>
      <c r="H3" s="141"/>
      <c r="I3" s="137"/>
      <c r="J3" s="142"/>
    </row>
    <row r="4" spans="1:10" s="143" customFormat="1" ht="14.1" customHeight="1" x14ac:dyDescent="0.2">
      <c r="A4" s="136"/>
      <c r="B4" s="137" t="s">
        <v>240</v>
      </c>
      <c r="C4" s="137"/>
      <c r="D4" s="137"/>
      <c r="E4" s="144" t="s">
        <v>261</v>
      </c>
      <c r="F4" s="145"/>
      <c r="G4" s="146"/>
      <c r="H4" s="147"/>
      <c r="I4" s="147"/>
      <c r="J4" s="142"/>
    </row>
    <row r="5" spans="1:10" s="143" customFormat="1" ht="14.1" customHeight="1" x14ac:dyDescent="0.2">
      <c r="A5" s="136"/>
      <c r="B5" s="137" t="s">
        <v>241</v>
      </c>
      <c r="C5" s="137"/>
      <c r="D5" s="137"/>
      <c r="E5" s="148"/>
      <c r="F5" s="141"/>
      <c r="G5" s="141"/>
      <c r="H5" s="141"/>
      <c r="I5" s="141"/>
      <c r="J5" s="142"/>
    </row>
    <row r="6" spans="1:10" s="143" customFormat="1" ht="14.1" customHeight="1" x14ac:dyDescent="0.2">
      <c r="A6" s="136"/>
      <c r="B6" s="137"/>
      <c r="C6" s="137"/>
      <c r="D6" s="137"/>
      <c r="E6" s="137"/>
      <c r="F6" s="137"/>
      <c r="G6" s="149" t="s">
        <v>242</v>
      </c>
      <c r="H6" s="150"/>
      <c r="I6" s="147"/>
      <c r="J6" s="142"/>
    </row>
    <row r="7" spans="1:10" s="143" customFormat="1" ht="14.1" customHeight="1" x14ac:dyDescent="0.2">
      <c r="A7" s="136"/>
      <c r="B7" s="137" t="s">
        <v>243</v>
      </c>
      <c r="C7" s="137"/>
      <c r="D7" s="137"/>
      <c r="E7" s="151" t="s">
        <v>262</v>
      </c>
      <c r="F7" s="152"/>
      <c r="G7" s="137"/>
      <c r="H7" s="137"/>
      <c r="I7" s="137"/>
      <c r="J7" s="142"/>
    </row>
    <row r="8" spans="1:10" s="143" customFormat="1" ht="14.1" customHeight="1" x14ac:dyDescent="0.2">
      <c r="A8" s="136"/>
      <c r="B8" s="137" t="s">
        <v>244</v>
      </c>
      <c r="C8" s="137"/>
      <c r="D8" s="137"/>
      <c r="E8" s="148"/>
      <c r="F8" s="153"/>
      <c r="G8" s="137"/>
      <c r="H8" s="137"/>
      <c r="I8" s="137"/>
      <c r="J8" s="142"/>
    </row>
    <row r="9" spans="1:10" s="143" customFormat="1" ht="14.1" customHeight="1" x14ac:dyDescent="0.2">
      <c r="A9" s="136"/>
      <c r="B9" s="137"/>
      <c r="C9" s="137"/>
      <c r="D9" s="137"/>
      <c r="E9" s="137"/>
      <c r="F9" s="137"/>
      <c r="G9" s="137"/>
      <c r="H9" s="137"/>
      <c r="I9" s="137"/>
      <c r="J9" s="142"/>
    </row>
    <row r="10" spans="1:10" s="143" customFormat="1" ht="14.1" customHeight="1" x14ac:dyDescent="0.2">
      <c r="A10" s="136"/>
      <c r="B10" s="137" t="s">
        <v>245</v>
      </c>
      <c r="C10" s="137"/>
      <c r="D10" s="137"/>
      <c r="E10" s="171" t="s">
        <v>263</v>
      </c>
      <c r="F10" s="170"/>
      <c r="G10" s="141"/>
      <c r="H10" s="141"/>
      <c r="I10" s="141"/>
      <c r="J10" s="142"/>
    </row>
    <row r="11" spans="1:10" s="143" customFormat="1" ht="14.1" customHeight="1" x14ac:dyDescent="0.2">
      <c r="A11" s="136"/>
      <c r="B11" s="137"/>
      <c r="C11" s="137"/>
      <c r="D11" s="137"/>
      <c r="E11" s="154"/>
      <c r="F11" s="155"/>
      <c r="G11" s="155"/>
      <c r="H11" s="155"/>
      <c r="I11" s="155"/>
      <c r="J11" s="142"/>
    </row>
    <row r="12" spans="1:10" s="143" customFormat="1" ht="14.1" customHeight="1" x14ac:dyDescent="0.2">
      <c r="A12" s="136"/>
      <c r="B12" s="137"/>
      <c r="C12" s="137"/>
      <c r="D12" s="137"/>
      <c r="E12" s="154"/>
      <c r="F12" s="155"/>
      <c r="G12" s="155"/>
      <c r="H12" s="155"/>
      <c r="I12" s="155"/>
      <c r="J12" s="142"/>
    </row>
    <row r="13" spans="1:10" x14ac:dyDescent="0.2">
      <c r="A13" s="156"/>
      <c r="B13" s="157"/>
      <c r="C13" s="157"/>
      <c r="D13" s="157"/>
      <c r="E13" s="157"/>
      <c r="F13" s="157"/>
      <c r="G13" s="157"/>
      <c r="H13" s="157"/>
      <c r="I13" s="157"/>
      <c r="J13" s="158"/>
    </row>
    <row r="14" spans="1:10" x14ac:dyDescent="0.2">
      <c r="A14" s="156"/>
      <c r="B14" s="157"/>
      <c r="C14" s="157"/>
      <c r="D14" s="157"/>
      <c r="E14" s="157"/>
      <c r="F14" s="157"/>
      <c r="G14" s="157"/>
      <c r="H14" s="157"/>
      <c r="I14" s="157"/>
      <c r="J14" s="158"/>
    </row>
    <row r="15" spans="1:10" x14ac:dyDescent="0.2">
      <c r="A15" s="156"/>
      <c r="B15" s="157"/>
      <c r="C15" s="157"/>
      <c r="D15" s="157"/>
      <c r="E15" s="157"/>
      <c r="F15" s="157"/>
      <c r="G15" s="157"/>
      <c r="H15" s="157"/>
      <c r="I15" s="157"/>
      <c r="J15" s="158"/>
    </row>
    <row r="16" spans="1:10" x14ac:dyDescent="0.2">
      <c r="A16" s="156"/>
      <c r="B16" s="157"/>
      <c r="C16" s="157"/>
      <c r="D16" s="157"/>
      <c r="E16" s="157"/>
      <c r="F16" s="157"/>
      <c r="G16" s="157"/>
      <c r="H16" s="157"/>
      <c r="I16" s="157"/>
      <c r="J16" s="158"/>
    </row>
    <row r="17" spans="1:10" x14ac:dyDescent="0.2">
      <c r="A17" s="156"/>
      <c r="B17" s="157"/>
      <c r="C17" s="157"/>
      <c r="D17" s="157"/>
      <c r="E17" s="157"/>
      <c r="F17" s="157"/>
      <c r="G17" s="157"/>
      <c r="H17" s="157"/>
      <c r="I17" s="157"/>
      <c r="J17" s="158"/>
    </row>
    <row r="18" spans="1:10" x14ac:dyDescent="0.2">
      <c r="A18" s="156"/>
      <c r="B18" s="157"/>
      <c r="C18" s="157"/>
      <c r="D18" s="157"/>
      <c r="E18" s="157"/>
      <c r="F18" s="157"/>
      <c r="G18" s="157"/>
      <c r="H18" s="157"/>
      <c r="I18" s="157"/>
      <c r="J18" s="158"/>
    </row>
    <row r="19" spans="1:10" x14ac:dyDescent="0.2">
      <c r="A19" s="156"/>
      <c r="B19" s="157"/>
      <c r="C19" s="157"/>
      <c r="D19" s="157"/>
      <c r="E19" s="157"/>
      <c r="F19" s="157"/>
      <c r="G19" s="157"/>
      <c r="H19" s="157"/>
      <c r="I19" s="157"/>
      <c r="J19" s="158"/>
    </row>
    <row r="20" spans="1:10" x14ac:dyDescent="0.2">
      <c r="A20" s="156"/>
      <c r="B20" s="157"/>
      <c r="C20" s="157"/>
      <c r="D20" s="157"/>
      <c r="E20" s="157"/>
      <c r="F20" s="157"/>
      <c r="G20" s="157"/>
      <c r="H20" s="157"/>
      <c r="I20" s="157"/>
      <c r="J20" s="158"/>
    </row>
    <row r="21" spans="1:10" x14ac:dyDescent="0.2">
      <c r="A21" s="156"/>
      <c r="C21" s="157"/>
      <c r="D21" s="157"/>
      <c r="E21" s="157"/>
      <c r="F21" s="157"/>
      <c r="G21" s="157"/>
      <c r="H21" s="157"/>
      <c r="I21" s="157"/>
      <c r="J21" s="158"/>
    </row>
    <row r="22" spans="1:10" x14ac:dyDescent="0.2">
      <c r="A22" s="156"/>
      <c r="B22" s="157"/>
      <c r="C22" s="157"/>
      <c r="D22" s="157"/>
      <c r="E22" s="157"/>
      <c r="F22" s="157"/>
      <c r="G22" s="157"/>
      <c r="H22" s="157"/>
      <c r="I22" s="157"/>
      <c r="J22" s="158"/>
    </row>
    <row r="23" spans="1:10" x14ac:dyDescent="0.2">
      <c r="A23" s="156"/>
      <c r="B23" s="157"/>
      <c r="C23" s="157"/>
      <c r="D23" s="157"/>
      <c r="E23" s="157"/>
      <c r="F23" s="157"/>
      <c r="G23" s="157"/>
      <c r="H23" s="157"/>
      <c r="I23" s="157"/>
      <c r="J23" s="158"/>
    </row>
    <row r="24" spans="1:10" x14ac:dyDescent="0.2">
      <c r="A24" s="156"/>
      <c r="B24" s="157"/>
      <c r="C24" s="157"/>
      <c r="D24" s="157"/>
      <c r="E24" s="157"/>
      <c r="F24" s="157"/>
      <c r="G24" s="157"/>
      <c r="H24" s="157"/>
      <c r="I24" s="157"/>
      <c r="J24" s="158"/>
    </row>
    <row r="25" spans="1:10" ht="33.75" x14ac:dyDescent="0.5">
      <c r="A25" s="179" t="s">
        <v>246</v>
      </c>
      <c r="B25" s="180"/>
      <c r="C25" s="180"/>
      <c r="D25" s="180"/>
      <c r="E25" s="180"/>
      <c r="F25" s="180"/>
      <c r="G25" s="180"/>
      <c r="H25" s="180"/>
      <c r="I25" s="180"/>
      <c r="J25" s="181"/>
    </row>
    <row r="26" spans="1:10" x14ac:dyDescent="0.2">
      <c r="A26" s="156"/>
      <c r="B26" s="176" t="s">
        <v>247</v>
      </c>
      <c r="C26" s="176"/>
      <c r="D26" s="176"/>
      <c r="E26" s="176"/>
      <c r="F26" s="176"/>
      <c r="G26" s="176"/>
      <c r="H26" s="176"/>
      <c r="I26" s="176"/>
      <c r="J26" s="158"/>
    </row>
    <row r="27" spans="1:10" x14ac:dyDescent="0.2">
      <c r="A27" s="156"/>
      <c r="B27" s="176" t="s">
        <v>248</v>
      </c>
      <c r="C27" s="176"/>
      <c r="D27" s="176"/>
      <c r="E27" s="176"/>
      <c r="F27" s="176"/>
      <c r="G27" s="176"/>
      <c r="H27" s="176"/>
      <c r="I27" s="176"/>
      <c r="J27" s="158"/>
    </row>
    <row r="28" spans="1:10" x14ac:dyDescent="0.2">
      <c r="A28" s="156"/>
      <c r="B28" s="157"/>
      <c r="C28" s="157"/>
      <c r="D28" s="157"/>
      <c r="E28" s="157"/>
      <c r="F28" s="157"/>
      <c r="G28" s="157"/>
      <c r="H28" s="157"/>
      <c r="I28" s="157"/>
      <c r="J28" s="158"/>
    </row>
    <row r="29" spans="1:10" x14ac:dyDescent="0.2">
      <c r="A29" s="156"/>
      <c r="B29" s="157"/>
      <c r="C29" s="157"/>
      <c r="D29" s="157"/>
      <c r="E29" s="157"/>
      <c r="F29" s="157"/>
      <c r="G29" s="157"/>
      <c r="H29" s="157"/>
      <c r="I29" s="157"/>
      <c r="J29" s="158"/>
    </row>
    <row r="30" spans="1:10" ht="33.75" x14ac:dyDescent="0.5">
      <c r="A30" s="156"/>
      <c r="B30" s="157"/>
      <c r="C30" s="157"/>
      <c r="D30" s="157"/>
      <c r="E30" s="159" t="s">
        <v>264</v>
      </c>
      <c r="F30" s="157"/>
      <c r="G30" s="157"/>
      <c r="H30" s="157"/>
      <c r="I30" s="157"/>
      <c r="J30" s="158"/>
    </row>
    <row r="31" spans="1:10" x14ac:dyDescent="0.2">
      <c r="A31" s="156"/>
      <c r="B31" s="157"/>
      <c r="C31" s="157"/>
      <c r="D31" s="157"/>
      <c r="E31" s="157"/>
      <c r="F31" s="157"/>
      <c r="G31" s="157"/>
      <c r="H31" s="157"/>
      <c r="I31" s="157"/>
      <c r="J31" s="158"/>
    </row>
    <row r="32" spans="1:10" x14ac:dyDescent="0.2">
      <c r="A32" s="156"/>
      <c r="B32" s="157"/>
      <c r="C32" s="157"/>
      <c r="D32" s="157"/>
      <c r="E32" s="157"/>
      <c r="F32" s="157"/>
      <c r="G32" s="157"/>
      <c r="H32" s="157"/>
      <c r="I32" s="157"/>
      <c r="J32" s="158"/>
    </row>
    <row r="33" spans="1:10" x14ac:dyDescent="0.2">
      <c r="A33" s="156"/>
      <c r="B33" s="157"/>
      <c r="C33" s="157"/>
      <c r="D33" s="157"/>
      <c r="E33" s="157"/>
      <c r="F33" s="157"/>
      <c r="G33" s="157"/>
      <c r="H33" s="157"/>
      <c r="I33" s="157"/>
      <c r="J33" s="158"/>
    </row>
    <row r="34" spans="1:10" x14ac:dyDescent="0.2">
      <c r="A34" s="156"/>
      <c r="B34" s="157"/>
      <c r="C34" s="157"/>
      <c r="D34" s="157"/>
      <c r="E34" s="157"/>
      <c r="F34" s="157"/>
      <c r="G34" s="157"/>
      <c r="H34" s="157"/>
      <c r="I34" s="157"/>
      <c r="J34" s="158"/>
    </row>
    <row r="35" spans="1:10" x14ac:dyDescent="0.2">
      <c r="A35" s="156"/>
      <c r="B35" s="157"/>
      <c r="C35" s="157"/>
      <c r="D35" s="157"/>
      <c r="E35" s="157"/>
      <c r="F35" s="157"/>
      <c r="G35" s="157"/>
      <c r="H35" s="157"/>
      <c r="I35" s="157"/>
      <c r="J35" s="158"/>
    </row>
    <row r="36" spans="1:10" x14ac:dyDescent="0.2">
      <c r="A36" s="156"/>
      <c r="B36" s="157"/>
      <c r="C36" s="157"/>
      <c r="D36" s="157"/>
      <c r="E36" s="157"/>
      <c r="F36" s="157"/>
      <c r="G36" s="157"/>
      <c r="H36" s="157"/>
      <c r="I36" s="157"/>
      <c r="J36" s="158"/>
    </row>
    <row r="37" spans="1:10" x14ac:dyDescent="0.2">
      <c r="A37" s="156"/>
      <c r="B37" s="157"/>
      <c r="C37" s="157"/>
      <c r="D37" s="157"/>
      <c r="E37" s="157"/>
      <c r="F37" s="157"/>
      <c r="G37" s="157"/>
      <c r="H37" s="157"/>
      <c r="I37" s="157"/>
      <c r="J37" s="158"/>
    </row>
    <row r="38" spans="1:10" x14ac:dyDescent="0.2">
      <c r="A38" s="156"/>
      <c r="B38" s="157"/>
      <c r="C38" s="157"/>
      <c r="D38" s="157"/>
      <c r="E38" s="157"/>
      <c r="F38" s="157"/>
      <c r="G38" s="157"/>
      <c r="H38" s="157"/>
      <c r="I38" s="157"/>
      <c r="J38" s="158"/>
    </row>
    <row r="39" spans="1:10" x14ac:dyDescent="0.2">
      <c r="A39" s="156"/>
      <c r="B39" s="157"/>
      <c r="C39" s="157"/>
      <c r="D39" s="157"/>
      <c r="E39" s="157"/>
      <c r="F39" s="157"/>
      <c r="G39" s="157"/>
      <c r="H39" s="157"/>
      <c r="I39" s="157"/>
      <c r="J39" s="158"/>
    </row>
    <row r="40" spans="1:10" x14ac:dyDescent="0.2">
      <c r="A40" s="156"/>
      <c r="B40" s="157"/>
      <c r="C40" s="157"/>
      <c r="D40" s="157"/>
      <c r="E40" s="157"/>
      <c r="F40" s="157"/>
      <c r="G40" s="157"/>
      <c r="H40" s="157"/>
      <c r="I40" s="157"/>
      <c r="J40" s="158"/>
    </row>
    <row r="41" spans="1:10" x14ac:dyDescent="0.2">
      <c r="A41" s="156"/>
      <c r="B41" s="157"/>
      <c r="C41" s="157"/>
      <c r="D41" s="157"/>
      <c r="E41" s="157"/>
      <c r="F41" s="157"/>
      <c r="G41" s="157"/>
      <c r="H41" s="157"/>
      <c r="I41" s="157"/>
      <c r="J41" s="158"/>
    </row>
    <row r="42" spans="1:10" x14ac:dyDescent="0.2">
      <c r="A42" s="156"/>
      <c r="B42" s="157"/>
      <c r="C42" s="157"/>
      <c r="D42" s="157"/>
      <c r="E42" s="157"/>
      <c r="F42" s="157"/>
      <c r="G42" s="157"/>
      <c r="H42" s="157"/>
      <c r="I42" s="157"/>
      <c r="J42" s="158"/>
    </row>
    <row r="43" spans="1:10" x14ac:dyDescent="0.2">
      <c r="A43" s="156"/>
      <c r="B43" s="157"/>
      <c r="C43" s="157"/>
      <c r="D43" s="157"/>
      <c r="E43" s="157"/>
      <c r="F43" s="157"/>
      <c r="G43" s="157"/>
      <c r="H43" s="157"/>
      <c r="I43" s="157"/>
      <c r="J43" s="158"/>
    </row>
    <row r="44" spans="1:10" x14ac:dyDescent="0.2">
      <c r="A44" s="156"/>
      <c r="B44" s="157"/>
      <c r="C44" s="157"/>
      <c r="D44" s="157"/>
      <c r="E44" s="157"/>
      <c r="F44" s="157"/>
      <c r="G44" s="157"/>
      <c r="H44" s="157"/>
      <c r="I44" s="157"/>
      <c r="J44" s="158"/>
    </row>
    <row r="45" spans="1:10" ht="9" customHeight="1" x14ac:dyDescent="0.2">
      <c r="A45" s="156"/>
      <c r="B45" s="157"/>
      <c r="C45" s="157"/>
      <c r="D45" s="157"/>
      <c r="E45" s="157"/>
      <c r="F45" s="157"/>
      <c r="G45" s="157"/>
      <c r="H45" s="157"/>
      <c r="I45" s="157"/>
      <c r="J45" s="158"/>
    </row>
    <row r="46" spans="1:10" x14ac:dyDescent="0.2">
      <c r="A46" s="156"/>
      <c r="B46" s="157"/>
      <c r="C46" s="157"/>
      <c r="D46" s="157"/>
      <c r="E46" s="157"/>
      <c r="F46" s="157"/>
      <c r="G46" s="157"/>
      <c r="H46" s="157"/>
      <c r="I46" s="157"/>
      <c r="J46" s="158"/>
    </row>
    <row r="47" spans="1:10" x14ac:dyDescent="0.2">
      <c r="A47" s="156"/>
      <c r="B47" s="157"/>
      <c r="C47" s="157"/>
      <c r="D47" s="157"/>
      <c r="E47" s="157"/>
      <c r="F47" s="157"/>
      <c r="G47" s="157"/>
      <c r="H47" s="157"/>
      <c r="I47" s="157"/>
      <c r="J47" s="158"/>
    </row>
    <row r="48" spans="1:10" s="143" customFormat="1" ht="12.95" customHeight="1" x14ac:dyDescent="0.2">
      <c r="A48" s="136"/>
      <c r="B48" s="137" t="s">
        <v>249</v>
      </c>
      <c r="C48" s="137"/>
      <c r="D48" s="137"/>
      <c r="E48" s="137"/>
      <c r="F48" s="137"/>
      <c r="G48" s="178" t="s">
        <v>250</v>
      </c>
      <c r="H48" s="178"/>
      <c r="I48" s="137"/>
      <c r="J48" s="142"/>
    </row>
    <row r="49" spans="1:10" s="143" customFormat="1" ht="12.95" customHeight="1" x14ac:dyDescent="0.2">
      <c r="A49" s="136"/>
      <c r="B49" s="137" t="s">
        <v>251</v>
      </c>
      <c r="C49" s="137"/>
      <c r="D49" s="137"/>
      <c r="E49" s="137"/>
      <c r="F49" s="137"/>
      <c r="G49" s="174" t="s">
        <v>252</v>
      </c>
      <c r="H49" s="174"/>
      <c r="I49" s="137"/>
      <c r="J49" s="142"/>
    </row>
    <row r="50" spans="1:10" s="143" customFormat="1" ht="12.95" customHeight="1" x14ac:dyDescent="0.2">
      <c r="A50" s="136"/>
      <c r="B50" s="137" t="s">
        <v>253</v>
      </c>
      <c r="C50" s="137"/>
      <c r="D50" s="137"/>
      <c r="E50" s="137"/>
      <c r="F50" s="137"/>
      <c r="G50" s="174" t="s">
        <v>185</v>
      </c>
      <c r="H50" s="174"/>
      <c r="I50" s="137"/>
      <c r="J50" s="142"/>
    </row>
    <row r="51" spans="1:10" s="143" customFormat="1" ht="12.95" customHeight="1" x14ac:dyDescent="0.2">
      <c r="A51" s="136"/>
      <c r="B51" s="137" t="s">
        <v>254</v>
      </c>
      <c r="C51" s="137"/>
      <c r="D51" s="137"/>
      <c r="E51" s="137"/>
      <c r="F51" s="137"/>
      <c r="G51" s="174" t="s">
        <v>250</v>
      </c>
      <c r="H51" s="174"/>
      <c r="I51" s="137"/>
      <c r="J51" s="142"/>
    </row>
    <row r="52" spans="1:10" x14ac:dyDescent="0.2">
      <c r="A52" s="156"/>
      <c r="B52" s="157"/>
      <c r="C52" s="157"/>
      <c r="D52" s="157"/>
      <c r="E52" s="157"/>
      <c r="F52" s="157"/>
      <c r="G52" s="157"/>
      <c r="H52" s="157"/>
      <c r="I52" s="157"/>
      <c r="J52" s="158"/>
    </row>
    <row r="53" spans="1:10" s="163" customFormat="1" ht="12.95" customHeight="1" x14ac:dyDescent="0.2">
      <c r="A53" s="160"/>
      <c r="B53" s="137" t="s">
        <v>255</v>
      </c>
      <c r="C53" s="137"/>
      <c r="D53" s="137"/>
      <c r="E53" s="137"/>
      <c r="F53" s="153" t="s">
        <v>256</v>
      </c>
      <c r="G53" s="175" t="s">
        <v>262</v>
      </c>
      <c r="H53" s="176"/>
      <c r="I53" s="161"/>
      <c r="J53" s="162"/>
    </row>
    <row r="54" spans="1:10" s="163" customFormat="1" ht="12.95" customHeight="1" x14ac:dyDescent="0.2">
      <c r="A54" s="160"/>
      <c r="B54" s="137"/>
      <c r="C54" s="137"/>
      <c r="D54" s="137"/>
      <c r="E54" s="137"/>
      <c r="F54" s="153" t="s">
        <v>257</v>
      </c>
      <c r="G54" s="177" t="s">
        <v>265</v>
      </c>
      <c r="H54" s="176"/>
      <c r="I54" s="161"/>
      <c r="J54" s="162"/>
    </row>
    <row r="55" spans="1:10" s="163" customFormat="1" ht="7.5" customHeight="1" x14ac:dyDescent="0.2">
      <c r="A55" s="160"/>
      <c r="B55" s="137"/>
      <c r="C55" s="137"/>
      <c r="D55" s="137"/>
      <c r="E55" s="137"/>
      <c r="F55" s="153"/>
      <c r="G55" s="153"/>
      <c r="H55" s="153"/>
      <c r="I55" s="161"/>
      <c r="J55" s="162"/>
    </row>
    <row r="56" spans="1:10" s="163" customFormat="1" ht="12.95" customHeight="1" x14ac:dyDescent="0.2">
      <c r="A56" s="160"/>
      <c r="B56" s="137" t="s">
        <v>258</v>
      </c>
      <c r="C56" s="137"/>
      <c r="D56" s="137"/>
      <c r="E56" s="153"/>
      <c r="F56" s="137"/>
      <c r="G56" s="178" t="s">
        <v>276</v>
      </c>
      <c r="H56" s="178"/>
      <c r="I56" s="161"/>
      <c r="J56" s="162"/>
    </row>
    <row r="57" spans="1:10" ht="22.5" customHeight="1" x14ac:dyDescent="0.2">
      <c r="A57" s="164"/>
      <c r="B57" s="165"/>
      <c r="C57" s="165"/>
      <c r="D57" s="165"/>
      <c r="E57" s="165"/>
      <c r="F57" s="165"/>
      <c r="G57" s="165"/>
      <c r="H57" s="165"/>
      <c r="I57" s="165"/>
      <c r="J57" s="166"/>
    </row>
    <row r="58" spans="1:10" ht="6.75" customHeight="1" x14ac:dyDescent="0.2"/>
  </sheetData>
  <mergeCells count="10">
    <mergeCell ref="G51:H51"/>
    <mergeCell ref="G53:H53"/>
    <mergeCell ref="G54:H54"/>
    <mergeCell ref="G56:H56"/>
    <mergeCell ref="A25:J25"/>
    <mergeCell ref="B26:I26"/>
    <mergeCell ref="B27:I27"/>
    <mergeCell ref="G48:H48"/>
    <mergeCell ref="G49:H49"/>
    <mergeCell ref="G50:H50"/>
  </mergeCells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workbookViewId="0">
      <pane xSplit="1" ySplit="3" topLeftCell="B10" activePane="bottomRight" state="frozen"/>
      <selection activeCell="B36" sqref="B36"/>
      <selection pane="topRight" activeCell="B36" sqref="B36"/>
      <selection pane="bottomLeft" activeCell="B36" sqref="B36"/>
      <selection pane="bottomRight" activeCell="B70" sqref="B70"/>
    </sheetView>
  </sheetViews>
  <sheetFormatPr defaultRowHeight="15" x14ac:dyDescent="0.25"/>
  <cols>
    <col min="1" max="1" width="56" bestFit="1" customWidth="1"/>
    <col min="2" max="2" width="17.28515625" customWidth="1"/>
    <col min="3" max="3" width="11.7109375" customWidth="1"/>
    <col min="10" max="10" width="10.42578125" bestFit="1" customWidth="1"/>
  </cols>
  <sheetData>
    <row r="1" spans="1:2" x14ac:dyDescent="0.25">
      <c r="A1" s="18"/>
    </row>
    <row r="2" spans="1:2" ht="15" customHeight="1" x14ac:dyDescent="0.25">
      <c r="A2" s="182" t="s">
        <v>16</v>
      </c>
      <c r="B2" s="22" t="s">
        <v>0</v>
      </c>
    </row>
    <row r="3" spans="1:2" ht="15" customHeight="1" x14ac:dyDescent="0.25">
      <c r="A3" s="182"/>
      <c r="B3" s="22" t="s">
        <v>1</v>
      </c>
    </row>
    <row r="4" spans="1:2" x14ac:dyDescent="0.25">
      <c r="A4" s="17" t="s">
        <v>9</v>
      </c>
      <c r="B4" s="3"/>
    </row>
    <row r="5" spans="1:2" x14ac:dyDescent="0.25">
      <c r="A5" s="17" t="s">
        <v>14</v>
      </c>
      <c r="B5" s="3"/>
    </row>
    <row r="6" spans="1:2" x14ac:dyDescent="0.25">
      <c r="A6" s="17"/>
      <c r="B6" s="3"/>
    </row>
    <row r="7" spans="1:2" x14ac:dyDescent="0.25">
      <c r="A7" s="8" t="s">
        <v>17</v>
      </c>
      <c r="B7" s="19">
        <v>19913</v>
      </c>
    </row>
    <row r="8" spans="1:2" x14ac:dyDescent="0.25">
      <c r="A8" s="5"/>
      <c r="B8" s="3"/>
    </row>
    <row r="9" spans="1:2" x14ac:dyDescent="0.25">
      <c r="A9" s="8" t="s">
        <v>18</v>
      </c>
      <c r="B9" s="3"/>
    </row>
    <row r="10" spans="1:2" x14ac:dyDescent="0.25">
      <c r="A10" s="2" t="s">
        <v>33</v>
      </c>
      <c r="B10" s="3">
        <v>0</v>
      </c>
    </row>
    <row r="11" spans="1:2" x14ac:dyDescent="0.25">
      <c r="A11" s="2" t="s">
        <v>19</v>
      </c>
      <c r="B11" s="3">
        <v>0</v>
      </c>
    </row>
    <row r="12" spans="1:2" x14ac:dyDescent="0.25">
      <c r="A12" s="2" t="s">
        <v>20</v>
      </c>
      <c r="B12" s="3"/>
    </row>
    <row r="13" spans="1:2" x14ac:dyDescent="0.25">
      <c r="A13" s="23" t="s">
        <v>43</v>
      </c>
      <c r="B13" s="3"/>
    </row>
    <row r="14" spans="1:2" x14ac:dyDescent="0.25">
      <c r="A14" s="12" t="s">
        <v>7</v>
      </c>
      <c r="B14" s="19">
        <f>+B10+B11+B12+B13</f>
        <v>0</v>
      </c>
    </row>
    <row r="15" spans="1:2" x14ac:dyDescent="0.25">
      <c r="A15" s="5"/>
      <c r="B15" s="3"/>
    </row>
    <row r="16" spans="1:2" x14ac:dyDescent="0.25">
      <c r="A16" s="8" t="s">
        <v>21</v>
      </c>
      <c r="B16" s="3"/>
    </row>
    <row r="17" spans="1:2" x14ac:dyDescent="0.25">
      <c r="A17" s="2" t="s">
        <v>22</v>
      </c>
      <c r="B17" s="3"/>
    </row>
    <row r="18" spans="1:2" x14ac:dyDescent="0.25">
      <c r="A18" s="2" t="s">
        <v>23</v>
      </c>
      <c r="B18" s="3"/>
    </row>
    <row r="19" spans="1:2" x14ac:dyDescent="0.25">
      <c r="A19" s="2" t="s">
        <v>3</v>
      </c>
      <c r="B19" s="3"/>
    </row>
    <row r="20" spans="1:2" x14ac:dyDescent="0.25">
      <c r="A20" s="2" t="s">
        <v>25</v>
      </c>
      <c r="B20" s="3">
        <v>0</v>
      </c>
    </row>
    <row r="21" spans="1:2" x14ac:dyDescent="0.25">
      <c r="A21" s="2" t="s">
        <v>24</v>
      </c>
      <c r="B21" s="3"/>
    </row>
    <row r="22" spans="1:2" x14ac:dyDescent="0.25">
      <c r="A22" s="12" t="s">
        <v>7</v>
      </c>
      <c r="B22" s="19">
        <f>+B17+B18+B19+B20+B21</f>
        <v>0</v>
      </c>
    </row>
    <row r="23" spans="1:2" x14ac:dyDescent="0.25">
      <c r="A23" s="12"/>
      <c r="B23" s="3"/>
    </row>
    <row r="24" spans="1:2" ht="15.75" thickBot="1" x14ac:dyDescent="0.3">
      <c r="A24" s="12" t="s">
        <v>32</v>
      </c>
      <c r="B24" s="20">
        <f>+B22+B14+B7</f>
        <v>19913</v>
      </c>
    </row>
    <row r="25" spans="1:2" x14ac:dyDescent="0.25">
      <c r="A25" s="6"/>
      <c r="B25" s="3"/>
    </row>
    <row r="26" spans="1:2" x14ac:dyDescent="0.25">
      <c r="A26" s="17" t="s">
        <v>29</v>
      </c>
      <c r="B26" s="3"/>
    </row>
    <row r="27" spans="1:2" x14ac:dyDescent="0.25">
      <c r="A27" s="8" t="s">
        <v>30</v>
      </c>
      <c r="B27" s="3"/>
    </row>
    <row r="28" spans="1:2" x14ac:dyDescent="0.25">
      <c r="A28" s="2" t="s">
        <v>31</v>
      </c>
      <c r="B28" s="3"/>
    </row>
    <row r="29" spans="1:2" x14ac:dyDescent="0.25">
      <c r="A29" s="2" t="s">
        <v>44</v>
      </c>
      <c r="B29" s="3"/>
    </row>
    <row r="30" spans="1:2" x14ac:dyDescent="0.25">
      <c r="A30" s="12" t="s">
        <v>7</v>
      </c>
      <c r="B30" s="19">
        <f>+B28+B29</f>
        <v>0</v>
      </c>
    </row>
    <row r="31" spans="1:2" x14ac:dyDescent="0.25">
      <c r="A31" s="6"/>
      <c r="B31" s="3"/>
    </row>
    <row r="32" spans="1:2" x14ac:dyDescent="0.25">
      <c r="A32" s="8" t="s">
        <v>4</v>
      </c>
      <c r="B32" s="3"/>
    </row>
    <row r="33" spans="1:2" x14ac:dyDescent="0.25">
      <c r="A33" s="2" t="s">
        <v>26</v>
      </c>
      <c r="B33" s="3"/>
    </row>
    <row r="34" spans="1:2" x14ac:dyDescent="0.25">
      <c r="A34" s="2" t="s">
        <v>5</v>
      </c>
      <c r="B34" s="3">
        <v>0</v>
      </c>
    </row>
    <row r="35" spans="1:2" x14ac:dyDescent="0.25">
      <c r="A35" s="2" t="s">
        <v>27</v>
      </c>
      <c r="B35" s="3"/>
    </row>
    <row r="36" spans="1:2" x14ac:dyDescent="0.25">
      <c r="A36" s="12" t="s">
        <v>7</v>
      </c>
      <c r="B36" s="19">
        <f>+B33+B34+B35</f>
        <v>0</v>
      </c>
    </row>
    <row r="37" spans="1:2" x14ac:dyDescent="0.25">
      <c r="A37" s="12"/>
      <c r="B37" s="3"/>
    </row>
    <row r="38" spans="1:2" x14ac:dyDescent="0.25">
      <c r="A38" s="8" t="s">
        <v>28</v>
      </c>
      <c r="B38" s="19"/>
    </row>
    <row r="39" spans="1:2" x14ac:dyDescent="0.25">
      <c r="A39" s="24" t="s">
        <v>51</v>
      </c>
      <c r="B39" s="21"/>
    </row>
    <row r="40" spans="1:2" x14ac:dyDescent="0.25">
      <c r="A40" s="8"/>
      <c r="B40" s="3"/>
    </row>
    <row r="41" spans="1:2" ht="15.75" thickBot="1" x14ac:dyDescent="0.3">
      <c r="A41" s="12" t="s">
        <v>34</v>
      </c>
      <c r="B41" s="20">
        <f>+B39+B36+B30</f>
        <v>0</v>
      </c>
    </row>
    <row r="42" spans="1:2" ht="18" x14ac:dyDescent="0.25">
      <c r="A42" s="7"/>
      <c r="B42" s="3"/>
    </row>
    <row r="43" spans="1:2" ht="15.75" thickBot="1" x14ac:dyDescent="0.3">
      <c r="A43" s="9" t="s">
        <v>8</v>
      </c>
      <c r="B43" s="10">
        <f>+B41+B24</f>
        <v>19913</v>
      </c>
    </row>
    <row r="44" spans="1:2" ht="15.75" thickTop="1" x14ac:dyDescent="0.25">
      <c r="A44" s="15"/>
      <c r="B44" s="11"/>
    </row>
    <row r="45" spans="1:2" x14ac:dyDescent="0.25">
      <c r="A45" s="17" t="s">
        <v>15</v>
      </c>
      <c r="B45" s="11"/>
    </row>
    <row r="46" spans="1:2" x14ac:dyDescent="0.25">
      <c r="A46" s="8" t="s">
        <v>10</v>
      </c>
      <c r="B46" s="3"/>
    </row>
    <row r="47" spans="1:2" x14ac:dyDescent="0.25">
      <c r="A47" s="2" t="s">
        <v>42</v>
      </c>
      <c r="B47" s="3">
        <v>0</v>
      </c>
    </row>
    <row r="48" spans="1:2" x14ac:dyDescent="0.25">
      <c r="A48" s="2" t="s">
        <v>46</v>
      </c>
      <c r="B48" s="3">
        <v>81540</v>
      </c>
    </row>
    <row r="49" spans="1:3" x14ac:dyDescent="0.25">
      <c r="A49" s="2" t="s">
        <v>35</v>
      </c>
      <c r="B49" s="3">
        <v>8940</v>
      </c>
    </row>
    <row r="50" spans="1:3" x14ac:dyDescent="0.25">
      <c r="A50" s="2" t="s">
        <v>45</v>
      </c>
      <c r="B50" s="3">
        <v>0</v>
      </c>
    </row>
    <row r="51" spans="1:3" x14ac:dyDescent="0.25">
      <c r="A51" s="2" t="s">
        <v>6</v>
      </c>
      <c r="B51" s="3"/>
    </row>
    <row r="52" spans="1:3" x14ac:dyDescent="0.25">
      <c r="A52" s="23" t="s">
        <v>50</v>
      </c>
      <c r="B52" s="3"/>
    </row>
    <row r="53" spans="1:3" x14ac:dyDescent="0.25">
      <c r="A53" s="12" t="s">
        <v>7</v>
      </c>
      <c r="B53" s="19">
        <f>+B47+B48+B49+B50+B51+B52</f>
        <v>90480</v>
      </c>
    </row>
    <row r="54" spans="1:3" x14ac:dyDescent="0.25">
      <c r="A54" s="4"/>
      <c r="B54" s="3"/>
    </row>
    <row r="55" spans="1:3" x14ac:dyDescent="0.25">
      <c r="A55" s="8" t="s">
        <v>11</v>
      </c>
      <c r="B55" s="3"/>
    </row>
    <row r="56" spans="1:3" x14ac:dyDescent="0.25">
      <c r="A56" s="2" t="s">
        <v>41</v>
      </c>
      <c r="B56" s="1"/>
      <c r="C56" s="1"/>
    </row>
    <row r="57" spans="1:3" x14ac:dyDescent="0.25">
      <c r="A57" s="24" t="s">
        <v>49</v>
      </c>
      <c r="B57" s="1"/>
      <c r="C57" s="1"/>
    </row>
    <row r="58" spans="1:3" x14ac:dyDescent="0.25">
      <c r="A58" s="12" t="s">
        <v>7</v>
      </c>
      <c r="B58" s="19">
        <f>+B56+B57</f>
        <v>0</v>
      </c>
    </row>
    <row r="59" spans="1:3" x14ac:dyDescent="0.25">
      <c r="A59" s="12"/>
      <c r="B59" s="3"/>
    </row>
    <row r="60" spans="1:3" ht="15.75" thickBot="1" x14ac:dyDescent="0.3">
      <c r="A60" s="12" t="s">
        <v>36</v>
      </c>
      <c r="B60" s="20">
        <f>+B58+B53</f>
        <v>90480</v>
      </c>
    </row>
    <row r="61" spans="1:3" x14ac:dyDescent="0.25">
      <c r="A61" s="4"/>
      <c r="B61" s="3"/>
    </row>
    <row r="62" spans="1:3" x14ac:dyDescent="0.25">
      <c r="A62" s="8" t="s">
        <v>37</v>
      </c>
      <c r="B62" s="3"/>
    </row>
    <row r="63" spans="1:3" x14ac:dyDescent="0.25">
      <c r="A63" s="14" t="s">
        <v>47</v>
      </c>
      <c r="B63" s="3"/>
    </row>
    <row r="64" spans="1:3" x14ac:dyDescent="0.25">
      <c r="A64" s="14" t="s">
        <v>12</v>
      </c>
      <c r="B64" s="3">
        <v>0</v>
      </c>
    </row>
    <row r="65" spans="1:2" x14ac:dyDescent="0.25">
      <c r="A65" s="14" t="s">
        <v>40</v>
      </c>
      <c r="B65" s="3">
        <f>+'PASH-sipas natyres'!B27</f>
        <v>-70567</v>
      </c>
    </row>
    <row r="66" spans="1:2" x14ac:dyDescent="0.25">
      <c r="A66" s="14" t="s">
        <v>13</v>
      </c>
      <c r="B66" s="3">
        <v>0</v>
      </c>
    </row>
    <row r="67" spans="1:2" x14ac:dyDescent="0.25">
      <c r="A67" s="14" t="s">
        <v>48</v>
      </c>
      <c r="B67" s="3"/>
    </row>
    <row r="68" spans="1:2" ht="15.75" thickBot="1" x14ac:dyDescent="0.3">
      <c r="A68" s="12" t="s">
        <v>38</v>
      </c>
      <c r="B68" s="20">
        <f>+B63+B64+B65+B66+B67</f>
        <v>-70567</v>
      </c>
    </row>
    <row r="69" spans="1:2" x14ac:dyDescent="0.25">
      <c r="A69" s="13"/>
      <c r="B69" s="13"/>
    </row>
    <row r="70" spans="1:2" ht="15.75" thickBot="1" x14ac:dyDescent="0.3">
      <c r="A70" s="9" t="s">
        <v>39</v>
      </c>
      <c r="B70" s="10">
        <f>+B68+B60</f>
        <v>19913</v>
      </c>
    </row>
    <row r="71" spans="1:2" ht="15.75" thickTop="1" x14ac:dyDescent="0.25">
      <c r="A71" s="13"/>
      <c r="B71" s="13"/>
    </row>
    <row r="72" spans="1:2" x14ac:dyDescent="0.25">
      <c r="A72" s="13"/>
      <c r="B72" s="13"/>
    </row>
    <row r="73" spans="1:2" x14ac:dyDescent="0.25">
      <c r="B73" s="83"/>
    </row>
    <row r="74" spans="1:2" ht="21" x14ac:dyDescent="0.35">
      <c r="A74" s="16"/>
      <c r="B74" s="83"/>
    </row>
    <row r="76" spans="1:2" ht="21" x14ac:dyDescent="0.35">
      <c r="A76" s="16"/>
    </row>
  </sheetData>
  <mergeCells count="1">
    <mergeCell ref="A2:A3"/>
  </mergeCells>
  <pageMargins left="0.7" right="0.7" top="0.83" bottom="1.89" header="0.3" footer="0.8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0"/>
  <sheetViews>
    <sheetView tabSelected="1" topLeftCell="A7" workbookViewId="0">
      <selection activeCell="C31" sqref="C31"/>
    </sheetView>
  </sheetViews>
  <sheetFormatPr defaultRowHeight="15" x14ac:dyDescent="0.25"/>
  <cols>
    <col min="1" max="1" width="62.5703125" customWidth="1"/>
    <col min="2" max="2" width="14.140625" style="43" customWidth="1"/>
    <col min="5" max="5" width="9.140625" customWidth="1"/>
    <col min="6" max="6" width="8.5703125" customWidth="1"/>
    <col min="10" max="10" width="12.140625" customWidth="1"/>
  </cols>
  <sheetData>
    <row r="2" spans="1:2" ht="15" customHeight="1" x14ac:dyDescent="0.25">
      <c r="A2" s="183" t="s">
        <v>72</v>
      </c>
      <c r="B2" s="172" t="s">
        <v>0</v>
      </c>
    </row>
    <row r="3" spans="1:2" ht="15" customHeight="1" x14ac:dyDescent="0.25">
      <c r="A3" s="184"/>
      <c r="B3" s="172" t="s">
        <v>1</v>
      </c>
    </row>
    <row r="4" spans="1:2" x14ac:dyDescent="0.25">
      <c r="A4" s="32" t="s">
        <v>71</v>
      </c>
      <c r="B4" s="71"/>
    </row>
    <row r="5" spans="1:2" x14ac:dyDescent="0.25">
      <c r="B5" s="173"/>
    </row>
    <row r="6" spans="1:2" x14ac:dyDescent="0.25">
      <c r="A6" s="28" t="s">
        <v>70</v>
      </c>
      <c r="B6" s="70">
        <v>0</v>
      </c>
    </row>
    <row r="7" spans="1:2" x14ac:dyDescent="0.25">
      <c r="A7" s="28" t="s">
        <v>69</v>
      </c>
      <c r="B7" s="71"/>
    </row>
    <row r="8" spans="1:2" x14ac:dyDescent="0.25">
      <c r="A8" s="28" t="s">
        <v>68</v>
      </c>
      <c r="B8" s="71"/>
    </row>
    <row r="9" spans="1:2" x14ac:dyDescent="0.25">
      <c r="A9" s="28" t="s">
        <v>67</v>
      </c>
      <c r="B9" s="71"/>
    </row>
    <row r="10" spans="1:2" x14ac:dyDescent="0.25">
      <c r="A10" s="28" t="s">
        <v>66</v>
      </c>
      <c r="B10" s="72">
        <v>0</v>
      </c>
    </row>
    <row r="11" spans="1:2" x14ac:dyDescent="0.25">
      <c r="A11" s="28" t="s">
        <v>65</v>
      </c>
      <c r="B11" s="72"/>
    </row>
    <row r="12" spans="1:2" x14ac:dyDescent="0.25">
      <c r="A12" s="28" t="s">
        <v>64</v>
      </c>
      <c r="B12" s="73">
        <f>SUM(B13:B14)</f>
        <v>-59616</v>
      </c>
    </row>
    <row r="13" spans="1:2" x14ac:dyDescent="0.25">
      <c r="A13" s="31" t="s">
        <v>63</v>
      </c>
      <c r="B13" s="72">
        <v>0</v>
      </c>
    </row>
    <row r="14" spans="1:2" x14ac:dyDescent="0.25">
      <c r="A14" s="31" t="s">
        <v>62</v>
      </c>
      <c r="B14" s="72">
        <v>-59616</v>
      </c>
    </row>
    <row r="15" spans="1:2" x14ac:dyDescent="0.25">
      <c r="A15" s="28" t="s">
        <v>61</v>
      </c>
      <c r="B15" s="74">
        <v>0</v>
      </c>
    </row>
    <row r="16" spans="1:2" x14ac:dyDescent="0.25">
      <c r="A16" s="28" t="s">
        <v>60</v>
      </c>
      <c r="B16" s="74">
        <v>0</v>
      </c>
    </row>
    <row r="17" spans="1:2" x14ac:dyDescent="0.25">
      <c r="A17" s="29" t="s">
        <v>59</v>
      </c>
      <c r="B17" s="75">
        <f>SUM(B6:B12,B15:B16)</f>
        <v>-59616</v>
      </c>
    </row>
    <row r="18" spans="1:2" x14ac:dyDescent="0.25">
      <c r="A18" s="12"/>
      <c r="B18" s="76"/>
    </row>
    <row r="19" spans="1:2" x14ac:dyDescent="0.25">
      <c r="A19" s="30" t="s">
        <v>58</v>
      </c>
      <c r="B19" s="77"/>
    </row>
    <row r="20" spans="1:2" x14ac:dyDescent="0.25">
      <c r="A20" s="27" t="s">
        <v>57</v>
      </c>
      <c r="B20" s="77"/>
    </row>
    <row r="21" spans="1:2" x14ac:dyDescent="0.25">
      <c r="A21" s="28" t="s">
        <v>56</v>
      </c>
      <c r="B21" s="72"/>
    </row>
    <row r="22" spans="1:2" x14ac:dyDescent="0.25">
      <c r="A22" s="28" t="s">
        <v>55</v>
      </c>
      <c r="B22" s="72">
        <v>-10951</v>
      </c>
    </row>
    <row r="23" spans="1:2" x14ac:dyDescent="0.25">
      <c r="A23" s="12" t="s">
        <v>7</v>
      </c>
      <c r="B23" s="75">
        <f>+B20+B21+B22</f>
        <v>-10951</v>
      </c>
    </row>
    <row r="24" spans="1:2" x14ac:dyDescent="0.25">
      <c r="A24" s="25"/>
      <c r="B24" s="78"/>
    </row>
    <row r="25" spans="1:2" ht="15.75" thickBot="1" x14ac:dyDescent="0.3">
      <c r="A25" s="25" t="s">
        <v>54</v>
      </c>
      <c r="B25" s="79">
        <f>+B17+B23</f>
        <v>-70567</v>
      </c>
    </row>
    <row r="26" spans="1:2" x14ac:dyDescent="0.25">
      <c r="A26" s="26" t="s">
        <v>53</v>
      </c>
      <c r="B26" s="70"/>
    </row>
    <row r="27" spans="1:2" ht="15.75" thickBot="1" x14ac:dyDescent="0.3">
      <c r="A27" s="25" t="s">
        <v>52</v>
      </c>
      <c r="B27" s="80">
        <f>+B25+B26</f>
        <v>-70567</v>
      </c>
    </row>
    <row r="28" spans="1:2" ht="15.75" thickTop="1" x14ac:dyDescent="0.25">
      <c r="A28" s="13"/>
      <c r="B28" s="71"/>
    </row>
    <row r="29" spans="1:2" x14ac:dyDescent="0.25">
      <c r="A29" s="13"/>
      <c r="B29" s="71"/>
    </row>
    <row r="30" spans="1:2" x14ac:dyDescent="0.25">
      <c r="A30" s="13"/>
      <c r="B30" s="71"/>
    </row>
  </sheetData>
  <mergeCells count="1">
    <mergeCell ref="A2:A3"/>
  </mergeCells>
  <pageMargins left="0.7" right="0.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C52" sqref="C52"/>
    </sheetView>
  </sheetViews>
  <sheetFormatPr defaultRowHeight="15" x14ac:dyDescent="0.25"/>
  <cols>
    <col min="1" max="1" width="67.140625" customWidth="1"/>
    <col min="2" max="2" width="11.28515625" bestFit="1" customWidth="1"/>
    <col min="3" max="3" width="11.7109375" customWidth="1"/>
    <col min="4" max="4" width="10.5703125" customWidth="1"/>
    <col min="5" max="5" width="10.7109375" customWidth="1"/>
    <col min="6" max="6" width="10.140625" customWidth="1"/>
    <col min="7" max="7" width="10.7109375" customWidth="1"/>
    <col min="8" max="8" width="11.5703125" customWidth="1"/>
    <col min="9" max="9" width="11" customWidth="1"/>
  </cols>
  <sheetData>
    <row r="1" spans="1:3" x14ac:dyDescent="0.25">
      <c r="A1" s="18"/>
    </row>
    <row r="2" spans="1:3" ht="21" customHeight="1" x14ac:dyDescent="0.25">
      <c r="A2" s="182" t="s">
        <v>106</v>
      </c>
      <c r="B2" s="22" t="s">
        <v>0</v>
      </c>
      <c r="C2" s="22" t="s">
        <v>0</v>
      </c>
    </row>
    <row r="3" spans="1:3" x14ac:dyDescent="0.25">
      <c r="A3" s="182"/>
      <c r="B3" s="22" t="s">
        <v>1</v>
      </c>
      <c r="C3" s="22" t="s">
        <v>2</v>
      </c>
    </row>
    <row r="4" spans="1:3" x14ac:dyDescent="0.25">
      <c r="A4" s="42" t="s">
        <v>105</v>
      </c>
      <c r="B4" s="22"/>
      <c r="C4" s="22"/>
    </row>
    <row r="5" spans="1:3" x14ac:dyDescent="0.25">
      <c r="A5" s="42"/>
    </row>
    <row r="6" spans="1:3" x14ac:dyDescent="0.25">
      <c r="A6" s="36" t="s">
        <v>104</v>
      </c>
      <c r="B6" s="43"/>
      <c r="C6" s="43"/>
    </row>
    <row r="7" spans="1:3" x14ac:dyDescent="0.25">
      <c r="A7" s="39" t="s">
        <v>103</v>
      </c>
      <c r="B7" s="43">
        <f>+'PASH-sipas natyres'!B27</f>
        <v>-70567</v>
      </c>
      <c r="C7" s="43">
        <v>0</v>
      </c>
    </row>
    <row r="8" spans="1:3" x14ac:dyDescent="0.25">
      <c r="A8" s="41" t="s">
        <v>102</v>
      </c>
      <c r="B8" s="43"/>
      <c r="C8" s="43"/>
    </row>
    <row r="9" spans="1:3" x14ac:dyDescent="0.25">
      <c r="A9" s="40" t="s">
        <v>101</v>
      </c>
      <c r="B9" s="43">
        <v>0</v>
      </c>
      <c r="C9" s="43">
        <v>0</v>
      </c>
    </row>
    <row r="10" spans="1:3" x14ac:dyDescent="0.25">
      <c r="A10" s="38" t="s">
        <v>100</v>
      </c>
      <c r="B10" s="43"/>
      <c r="C10" s="43"/>
    </row>
    <row r="11" spans="1:3" x14ac:dyDescent="0.25">
      <c r="A11" s="38" t="s">
        <v>99</v>
      </c>
      <c r="B11" s="43"/>
      <c r="C11" s="43"/>
    </row>
    <row r="12" spans="1:3" x14ac:dyDescent="0.25">
      <c r="A12" s="38" t="s">
        <v>98</v>
      </c>
      <c r="B12" s="43"/>
      <c r="C12" s="43"/>
    </row>
    <row r="13" spans="1:3" x14ac:dyDescent="0.25">
      <c r="A13" s="38" t="s">
        <v>97</v>
      </c>
      <c r="B13" s="43"/>
      <c r="C13" s="43"/>
    </row>
    <row r="14" spans="1:3" x14ac:dyDescent="0.25">
      <c r="A14" s="38" t="s">
        <v>77</v>
      </c>
      <c r="B14" s="43"/>
      <c r="C14" s="43"/>
    </row>
    <row r="15" spans="1:3" x14ac:dyDescent="0.25">
      <c r="A15" s="38"/>
      <c r="B15" s="43"/>
      <c r="C15" s="43"/>
    </row>
    <row r="16" spans="1:3" x14ac:dyDescent="0.25">
      <c r="A16" s="39" t="s">
        <v>96</v>
      </c>
      <c r="B16" s="43"/>
      <c r="C16" s="43"/>
    </row>
    <row r="17" spans="1:3" ht="30" x14ac:dyDescent="0.25">
      <c r="A17" s="38" t="s">
        <v>95</v>
      </c>
      <c r="B17" s="43">
        <v>0</v>
      </c>
      <c r="C17" s="43">
        <v>0</v>
      </c>
    </row>
    <row r="18" spans="1:3" x14ac:dyDescent="0.25">
      <c r="A18" s="38" t="s">
        <v>94</v>
      </c>
      <c r="B18" s="43">
        <v>0</v>
      </c>
      <c r="C18" s="43">
        <v>0</v>
      </c>
    </row>
    <row r="19" spans="1:3" x14ac:dyDescent="0.25">
      <c r="A19" s="38" t="s">
        <v>93</v>
      </c>
      <c r="B19" s="43">
        <f>+'Pasqyra e Pozicionit Financiar'!B53</f>
        <v>90480</v>
      </c>
      <c r="C19" s="43">
        <v>0</v>
      </c>
    </row>
    <row r="20" spans="1:3" x14ac:dyDescent="0.25">
      <c r="A20" s="38" t="s">
        <v>92</v>
      </c>
      <c r="B20" s="43"/>
      <c r="C20" s="43"/>
    </row>
    <row r="21" spans="1:3" x14ac:dyDescent="0.25">
      <c r="A21" s="38" t="s">
        <v>91</v>
      </c>
      <c r="B21" s="43"/>
      <c r="C21" s="43"/>
    </row>
    <row r="22" spans="1:3" x14ac:dyDescent="0.25">
      <c r="A22" s="36" t="s">
        <v>90</v>
      </c>
      <c r="B22" s="43">
        <f>+B7+B9+B10+B11+B12+B13+B14+B17+B18+B19+B20+B21+0.3</f>
        <v>19913.3</v>
      </c>
      <c r="C22" s="43">
        <v>0</v>
      </c>
    </row>
    <row r="23" spans="1:3" x14ac:dyDescent="0.25">
      <c r="A23" s="37"/>
      <c r="B23" s="43"/>
      <c r="C23" s="43"/>
    </row>
    <row r="24" spans="1:3" x14ac:dyDescent="0.25">
      <c r="A24" s="36" t="s">
        <v>89</v>
      </c>
      <c r="B24" s="43"/>
      <c r="C24" s="43"/>
    </row>
    <row r="25" spans="1:3" x14ac:dyDescent="0.25">
      <c r="A25" s="38" t="s">
        <v>88</v>
      </c>
      <c r="B25" s="43"/>
      <c r="C25" s="43">
        <v>0</v>
      </c>
    </row>
    <row r="26" spans="1:3" x14ac:dyDescent="0.25">
      <c r="A26" s="38" t="s">
        <v>87</v>
      </c>
      <c r="B26" s="43"/>
      <c r="C26" s="43"/>
    </row>
    <row r="27" spans="1:3" x14ac:dyDescent="0.25">
      <c r="A27" s="38" t="s">
        <v>86</v>
      </c>
      <c r="B27" s="43"/>
      <c r="C27" s="43"/>
    </row>
    <row r="28" spans="1:3" x14ac:dyDescent="0.25">
      <c r="A28" s="38" t="s">
        <v>85</v>
      </c>
      <c r="B28" s="43"/>
      <c r="C28" s="43"/>
    </row>
    <row r="29" spans="1:3" x14ac:dyDescent="0.25">
      <c r="A29" s="38" t="s">
        <v>77</v>
      </c>
      <c r="B29" s="43"/>
      <c r="C29" s="43"/>
    </row>
    <row r="30" spans="1:3" x14ac:dyDescent="0.25">
      <c r="A30" s="36" t="s">
        <v>84</v>
      </c>
      <c r="B30" s="43">
        <f>+B25+B26+B27+B28+B29</f>
        <v>0</v>
      </c>
      <c r="C30" s="43">
        <v>0</v>
      </c>
    </row>
    <row r="31" spans="1:3" x14ac:dyDescent="0.25">
      <c r="A31" s="37"/>
      <c r="B31" s="43"/>
      <c r="C31" s="43"/>
    </row>
    <row r="32" spans="1:3" x14ac:dyDescent="0.25">
      <c r="A32" s="36" t="s">
        <v>83</v>
      </c>
      <c r="B32" s="43"/>
      <c r="C32" s="43"/>
    </row>
    <row r="33" spans="1:4" x14ac:dyDescent="0.25">
      <c r="A33" s="38" t="s">
        <v>82</v>
      </c>
      <c r="B33" s="43"/>
      <c r="C33" s="43"/>
    </row>
    <row r="34" spans="1:4" x14ac:dyDescent="0.25">
      <c r="A34" s="38" t="s">
        <v>81</v>
      </c>
      <c r="B34" s="43"/>
      <c r="C34" s="43"/>
    </row>
    <row r="35" spans="1:4" x14ac:dyDescent="0.25">
      <c r="A35" s="38" t="s">
        <v>80</v>
      </c>
      <c r="B35" s="43"/>
      <c r="C35" s="43"/>
    </row>
    <row r="36" spans="1:4" x14ac:dyDescent="0.25">
      <c r="A36" s="38" t="s">
        <v>79</v>
      </c>
      <c r="B36" s="43"/>
      <c r="C36" s="43"/>
    </row>
    <row r="37" spans="1:4" x14ac:dyDescent="0.25">
      <c r="A37" s="38" t="s">
        <v>78</v>
      </c>
      <c r="B37" s="43"/>
      <c r="C37" s="43"/>
    </row>
    <row r="38" spans="1:4" x14ac:dyDescent="0.25">
      <c r="A38" s="38" t="s">
        <v>77</v>
      </c>
      <c r="B38" s="43"/>
      <c r="C38" s="43"/>
    </row>
    <row r="39" spans="1:4" x14ac:dyDescent="0.25">
      <c r="A39" s="36" t="s">
        <v>76</v>
      </c>
      <c r="B39" s="43">
        <v>0</v>
      </c>
      <c r="C39" s="43">
        <v>0</v>
      </c>
    </row>
    <row r="40" spans="1:4" x14ac:dyDescent="0.25">
      <c r="A40" s="37"/>
      <c r="B40" s="43"/>
      <c r="C40" s="43"/>
    </row>
    <row r="41" spans="1:4" x14ac:dyDescent="0.25">
      <c r="A41" s="36" t="s">
        <v>75</v>
      </c>
      <c r="B41" s="43">
        <f>+B39+B30+B22</f>
        <v>19913.3</v>
      </c>
      <c r="C41" s="43">
        <v>0</v>
      </c>
    </row>
    <row r="42" spans="1:4" x14ac:dyDescent="0.25">
      <c r="A42" s="35" t="s">
        <v>74</v>
      </c>
      <c r="B42" s="43">
        <f>+C43</f>
        <v>0</v>
      </c>
      <c r="C42" s="43">
        <v>0</v>
      </c>
    </row>
    <row r="43" spans="1:4" x14ac:dyDescent="0.25">
      <c r="A43" s="34" t="s">
        <v>73</v>
      </c>
      <c r="B43" s="43">
        <f>+B41+B42</f>
        <v>19913.3</v>
      </c>
      <c r="C43" s="43">
        <v>0</v>
      </c>
    </row>
    <row r="44" spans="1:4" x14ac:dyDescent="0.25">
      <c r="A44" s="33"/>
      <c r="B44" s="43"/>
      <c r="C44" s="43"/>
    </row>
    <row r="45" spans="1:4" x14ac:dyDescent="0.25">
      <c r="A45" s="33"/>
      <c r="B45" s="43"/>
      <c r="C45" s="43"/>
    </row>
    <row r="46" spans="1:4" x14ac:dyDescent="0.25">
      <c r="A46" s="33"/>
    </row>
    <row r="47" spans="1:4" x14ac:dyDescent="0.25">
      <c r="B47" s="13"/>
      <c r="C47" s="13"/>
      <c r="D47" s="13"/>
    </row>
  </sheetData>
  <mergeCells count="1">
    <mergeCell ref="A2:A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4"/>
  <sheetViews>
    <sheetView zoomScale="90" zoomScaleNormal="90" workbookViewId="0">
      <selection activeCell="B11" sqref="B11"/>
    </sheetView>
  </sheetViews>
  <sheetFormatPr defaultColWidth="11.42578125" defaultRowHeight="12.75" x14ac:dyDescent="0.2"/>
  <cols>
    <col min="1" max="1" width="40.85546875" style="45" bestFit="1" customWidth="1"/>
    <col min="2" max="6" width="11.42578125" style="45"/>
    <col min="7" max="7" width="17.5703125" style="45" bestFit="1" customWidth="1"/>
    <col min="8" max="16384" width="11.42578125" style="45"/>
  </cols>
  <sheetData>
    <row r="1" spans="1:8" x14ac:dyDescent="0.2">
      <c r="A1" s="44" t="s">
        <v>267</v>
      </c>
    </row>
    <row r="2" spans="1:8" ht="13.5" thickBot="1" x14ac:dyDescent="0.25">
      <c r="A2" s="44" t="s">
        <v>261</v>
      </c>
    </row>
    <row r="3" spans="1:8" ht="13.5" thickBot="1" x14ac:dyDescent="0.25">
      <c r="A3" s="185" t="s">
        <v>107</v>
      </c>
      <c r="B3" s="186"/>
      <c r="C3" s="186"/>
      <c r="D3" s="186"/>
      <c r="E3" s="187"/>
    </row>
    <row r="4" spans="1:8" ht="13.5" thickBot="1" x14ac:dyDescent="0.25">
      <c r="A4" s="46" t="s">
        <v>265</v>
      </c>
      <c r="B4" s="47"/>
      <c r="C4" s="47"/>
      <c r="D4" s="47"/>
      <c r="E4" s="48"/>
      <c r="H4" s="82"/>
    </row>
    <row r="6" spans="1:8" x14ac:dyDescent="0.2">
      <c r="A6" s="49" t="s">
        <v>108</v>
      </c>
      <c r="B6" s="49" t="s">
        <v>109</v>
      </c>
      <c r="C6" s="50" t="s">
        <v>110</v>
      </c>
      <c r="D6" s="50" t="s">
        <v>111</v>
      </c>
      <c r="E6" s="50" t="s">
        <v>112</v>
      </c>
    </row>
    <row r="7" spans="1:8" x14ac:dyDescent="0.2">
      <c r="A7" s="167"/>
      <c r="B7" s="167"/>
      <c r="C7" s="168">
        <v>0</v>
      </c>
      <c r="D7" s="168">
        <v>0</v>
      </c>
      <c r="E7" s="51">
        <f t="shared" ref="E7" si="0">+C7*D7</f>
        <v>0</v>
      </c>
    </row>
    <row r="9" spans="1:8" ht="13.5" thickBot="1" x14ac:dyDescent="0.25"/>
    <row r="10" spans="1:8" ht="13.5" thickBot="1" x14ac:dyDescent="0.25">
      <c r="A10" s="52"/>
      <c r="B10" s="53"/>
      <c r="C10" s="54">
        <f>SUM(C7:C9)</f>
        <v>0</v>
      </c>
      <c r="D10" s="55"/>
      <c r="E10" s="56">
        <f>SUM(E7:E9)</f>
        <v>0</v>
      </c>
    </row>
    <row r="12" spans="1:8" x14ac:dyDescent="0.2">
      <c r="G12" s="57"/>
    </row>
    <row r="13" spans="1:8" x14ac:dyDescent="0.2">
      <c r="C13" s="188" t="s">
        <v>113</v>
      </c>
      <c r="D13" s="188"/>
      <c r="E13" s="188"/>
    </row>
    <row r="14" spans="1:8" x14ac:dyDescent="0.2">
      <c r="C14" s="188" t="s">
        <v>268</v>
      </c>
      <c r="D14" s="188"/>
      <c r="E14" s="188"/>
    </row>
  </sheetData>
  <autoFilter ref="A6:E7"/>
  <mergeCells count="3">
    <mergeCell ref="A3:E3"/>
    <mergeCell ref="C13:E13"/>
    <mergeCell ref="C14:E14"/>
  </mergeCells>
  <pageMargins left="0.51" right="0.55000000000000004" top="0.56000000000000005" bottom="0.55000000000000004" header="0.33" footer="0.37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2"/>
  <sheetViews>
    <sheetView workbookViewId="0">
      <selection activeCell="E22" sqref="E22:H22"/>
    </sheetView>
  </sheetViews>
  <sheetFormatPr defaultRowHeight="12.75" x14ac:dyDescent="0.2"/>
  <cols>
    <col min="1" max="1" width="2.5703125" style="61" bestFit="1" customWidth="1"/>
    <col min="2" max="2" width="26.7109375" style="61" customWidth="1"/>
    <col min="3" max="4" width="7.28515625" style="61" bestFit="1" customWidth="1"/>
    <col min="5" max="5" width="15" style="61" customWidth="1"/>
    <col min="6" max="6" width="11" style="61" bestFit="1" customWidth="1"/>
    <col min="7" max="8" width="12" style="61" bestFit="1" customWidth="1"/>
    <col min="9" max="10" width="9.140625" style="61"/>
    <col min="11" max="11" width="10" style="61" bestFit="1" customWidth="1"/>
    <col min="12" max="17" width="9.140625" style="61"/>
    <col min="18" max="18" width="13.140625" style="61" customWidth="1"/>
    <col min="19" max="16384" width="9.140625" style="61"/>
  </cols>
  <sheetData>
    <row r="2" spans="1:8" ht="15.75" x14ac:dyDescent="0.25">
      <c r="A2" s="58"/>
      <c r="B2" s="59" t="s">
        <v>114</v>
      </c>
      <c r="C2" s="59"/>
      <c r="D2" s="60"/>
      <c r="E2" s="60"/>
      <c r="F2" s="60"/>
    </row>
    <row r="3" spans="1:8" ht="15.75" x14ac:dyDescent="0.25">
      <c r="A3" s="58"/>
      <c r="B3" s="59"/>
      <c r="C3" s="59"/>
      <c r="D3" s="60"/>
      <c r="E3" s="60"/>
      <c r="F3" s="60"/>
    </row>
    <row r="4" spans="1:8" ht="15.75" x14ac:dyDescent="0.25">
      <c r="B4" s="62" t="s">
        <v>268</v>
      </c>
      <c r="C4" s="63"/>
      <c r="D4" s="59"/>
      <c r="E4" s="59"/>
      <c r="F4" s="59"/>
    </row>
    <row r="5" spans="1:8" ht="15.75" x14ac:dyDescent="0.25">
      <c r="B5" s="64"/>
    </row>
    <row r="6" spans="1:8" ht="15.75" x14ac:dyDescent="0.25">
      <c r="B6" s="64" t="s">
        <v>269</v>
      </c>
    </row>
    <row r="7" spans="1:8" ht="15.75" x14ac:dyDescent="0.25">
      <c r="A7" s="63"/>
      <c r="B7" s="64"/>
    </row>
    <row r="8" spans="1:8" ht="31.5" x14ac:dyDescent="0.25">
      <c r="A8" s="65"/>
      <c r="B8" s="66"/>
      <c r="C8" s="66" t="s">
        <v>121</v>
      </c>
      <c r="D8" s="66" t="s">
        <v>115</v>
      </c>
      <c r="E8" s="127" t="s">
        <v>116</v>
      </c>
      <c r="F8" s="127" t="s">
        <v>117</v>
      </c>
      <c r="G8" s="127" t="s">
        <v>118</v>
      </c>
      <c r="H8" s="127" t="s">
        <v>119</v>
      </c>
    </row>
    <row r="9" spans="1:8" x14ac:dyDescent="0.2">
      <c r="A9" s="129">
        <v>1</v>
      </c>
      <c r="B9" s="130"/>
      <c r="C9" s="129"/>
      <c r="D9" s="129"/>
      <c r="E9" s="131"/>
      <c r="F9" s="131"/>
      <c r="G9" s="131"/>
      <c r="H9" s="131"/>
    </row>
    <row r="10" spans="1:8" x14ac:dyDescent="0.2">
      <c r="A10" s="129">
        <v>2</v>
      </c>
      <c r="B10" s="130"/>
      <c r="C10" s="129"/>
      <c r="D10" s="129"/>
      <c r="E10" s="131"/>
      <c r="F10" s="131"/>
      <c r="G10" s="131"/>
      <c r="H10" s="131"/>
    </row>
    <row r="11" spans="1:8" x14ac:dyDescent="0.2">
      <c r="A11" s="129">
        <v>3</v>
      </c>
      <c r="B11" s="130"/>
      <c r="C11" s="129"/>
      <c r="D11" s="129"/>
      <c r="E11" s="131"/>
      <c r="F11" s="131"/>
      <c r="G11" s="131"/>
      <c r="H11" s="131"/>
    </row>
    <row r="12" spans="1:8" x14ac:dyDescent="0.2">
      <c r="A12" s="129">
        <v>4</v>
      </c>
      <c r="B12" s="130"/>
      <c r="C12" s="129"/>
      <c r="D12" s="129"/>
      <c r="E12" s="131"/>
      <c r="F12" s="131"/>
      <c r="G12" s="131"/>
      <c r="H12" s="131"/>
    </row>
    <row r="13" spans="1:8" x14ac:dyDescent="0.2">
      <c r="A13" s="129">
        <v>5</v>
      </c>
      <c r="B13" s="130"/>
      <c r="C13" s="129"/>
      <c r="D13" s="129"/>
      <c r="E13" s="131"/>
      <c r="F13" s="131"/>
      <c r="G13" s="131"/>
      <c r="H13" s="131"/>
    </row>
    <row r="14" spans="1:8" x14ac:dyDescent="0.2">
      <c r="A14" s="129">
        <v>6</v>
      </c>
      <c r="B14" s="130"/>
      <c r="C14" s="129"/>
      <c r="D14" s="129"/>
      <c r="E14" s="131"/>
      <c r="F14" s="131"/>
      <c r="G14" s="131"/>
      <c r="H14" s="131"/>
    </row>
    <row r="15" spans="1:8" x14ac:dyDescent="0.2">
      <c r="A15" s="129">
        <v>7</v>
      </c>
      <c r="B15" s="130"/>
      <c r="C15" s="129"/>
      <c r="D15" s="129"/>
      <c r="E15" s="131"/>
      <c r="F15" s="131"/>
      <c r="G15" s="131"/>
      <c r="H15" s="131"/>
    </row>
    <row r="16" spans="1:8" ht="15.75" x14ac:dyDescent="0.25">
      <c r="A16" s="67"/>
      <c r="B16" s="68"/>
      <c r="C16" s="67"/>
      <c r="D16" s="67"/>
      <c r="E16" s="81"/>
      <c r="F16" s="81"/>
      <c r="G16" s="81"/>
      <c r="H16" s="81"/>
    </row>
    <row r="17" spans="1:8" ht="15.75" x14ac:dyDescent="0.25">
      <c r="A17" s="66"/>
      <c r="B17" s="66" t="s">
        <v>120</v>
      </c>
      <c r="C17" s="66"/>
      <c r="D17" s="66"/>
      <c r="E17" s="128">
        <f t="shared" ref="E17:G17" si="0">SUM(E9:E16)</f>
        <v>0</v>
      </c>
      <c r="F17" s="128">
        <f t="shared" si="0"/>
        <v>0</v>
      </c>
      <c r="G17" s="128">
        <f t="shared" si="0"/>
        <v>0</v>
      </c>
      <c r="H17" s="128">
        <f>SUM(H9:H16)</f>
        <v>0</v>
      </c>
    </row>
    <row r="19" spans="1:8" x14ac:dyDescent="0.2">
      <c r="A19" s="69"/>
      <c r="B19" s="69"/>
      <c r="C19" s="69"/>
      <c r="D19" s="69"/>
      <c r="E19" s="69"/>
      <c r="F19" s="69"/>
      <c r="G19" s="69"/>
    </row>
    <row r="21" spans="1:8" x14ac:dyDescent="0.2">
      <c r="E21" s="189" t="s">
        <v>113</v>
      </c>
      <c r="F21" s="189"/>
      <c r="G21" s="189"/>
      <c r="H21" s="189"/>
    </row>
    <row r="22" spans="1:8" x14ac:dyDescent="0.2">
      <c r="E22" s="189" t="s">
        <v>268</v>
      </c>
      <c r="F22" s="189"/>
      <c r="G22" s="189"/>
      <c r="H22" s="189"/>
    </row>
  </sheetData>
  <mergeCells count="2">
    <mergeCell ref="E21:H21"/>
    <mergeCell ref="E22:H22"/>
  </mergeCells>
  <pageMargins left="0.55000000000000004" right="0.38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topLeftCell="A82" workbookViewId="0">
      <selection activeCell="F123" sqref="F123"/>
    </sheetView>
  </sheetViews>
  <sheetFormatPr defaultRowHeight="12.75" x14ac:dyDescent="0.25"/>
  <cols>
    <col min="1" max="1" width="6.85546875" style="84" customWidth="1"/>
    <col min="2" max="2" width="0.28515625" style="84" customWidth="1"/>
    <col min="3" max="3" width="12.5703125" style="84" customWidth="1"/>
    <col min="4" max="4" width="15.28515625" style="84" customWidth="1"/>
    <col min="5" max="5" width="13" style="84" customWidth="1"/>
    <col min="6" max="6" width="17" style="84" customWidth="1"/>
    <col min="7" max="7" width="10.7109375" style="84" customWidth="1"/>
    <col min="8" max="8" width="10.5703125" style="84" customWidth="1"/>
    <col min="9" max="9" width="13" style="84" customWidth="1"/>
    <col min="10" max="10" width="9.85546875" style="84" customWidth="1"/>
    <col min="11" max="16384" width="9.140625" style="84"/>
  </cols>
  <sheetData>
    <row r="1" spans="1:9" ht="20.25" x14ac:dyDescent="0.25">
      <c r="A1" s="238" t="s">
        <v>260</v>
      </c>
      <c r="B1" s="238"/>
      <c r="C1" s="238"/>
      <c r="D1" s="238"/>
      <c r="E1" s="238"/>
      <c r="F1" s="238"/>
      <c r="G1" s="238"/>
      <c r="H1" s="238"/>
      <c r="I1" s="238"/>
    </row>
    <row r="2" spans="1:9" ht="15" customHeight="1" x14ac:dyDescent="0.25">
      <c r="A2" s="239" t="s">
        <v>122</v>
      </c>
      <c r="B2" s="239"/>
      <c r="C2" s="239"/>
      <c r="D2" s="239"/>
      <c r="E2" s="239"/>
      <c r="F2" s="239"/>
      <c r="G2" s="239"/>
      <c r="H2" s="239"/>
      <c r="I2" s="239"/>
    </row>
    <row r="3" spans="1:9" ht="12.95" customHeight="1" x14ac:dyDescent="0.25">
      <c r="A3" s="240" t="s">
        <v>123</v>
      </c>
      <c r="B3" s="240"/>
      <c r="C3" s="196"/>
      <c r="D3" s="196"/>
      <c r="E3" s="196"/>
      <c r="F3" s="196"/>
      <c r="G3" s="196"/>
    </row>
    <row r="4" spans="1:9" ht="12.95" customHeight="1" x14ac:dyDescent="0.25">
      <c r="A4" s="196"/>
      <c r="B4" s="196"/>
      <c r="C4" s="232" t="s">
        <v>124</v>
      </c>
      <c r="D4" s="232"/>
      <c r="E4" s="232"/>
      <c r="F4" s="232"/>
      <c r="G4" s="232"/>
    </row>
    <row r="5" spans="1:9" ht="12.95" customHeight="1" x14ac:dyDescent="0.25">
      <c r="A5" s="196"/>
      <c r="B5" s="196"/>
      <c r="C5" s="232" t="s">
        <v>125</v>
      </c>
      <c r="D5" s="232"/>
      <c r="E5" s="232"/>
      <c r="F5" s="232"/>
      <c r="G5" s="232"/>
    </row>
    <row r="6" spans="1:9" ht="12.95" customHeight="1" x14ac:dyDescent="0.25">
      <c r="A6" s="232" t="s">
        <v>126</v>
      </c>
      <c r="B6" s="232"/>
      <c r="C6" s="232"/>
      <c r="D6" s="232"/>
      <c r="E6" s="232"/>
      <c r="F6" s="232"/>
      <c r="G6" s="232"/>
    </row>
    <row r="7" spans="1:9" ht="12.95" customHeight="1" x14ac:dyDescent="0.25">
      <c r="A7" s="196"/>
      <c r="B7" s="196"/>
      <c r="C7" s="231" t="s">
        <v>127</v>
      </c>
      <c r="D7" s="231"/>
      <c r="E7" s="231"/>
      <c r="F7" s="231"/>
      <c r="G7" s="231"/>
    </row>
    <row r="8" spans="1:9" ht="12.95" customHeight="1" x14ac:dyDescent="0.25">
      <c r="A8" s="196"/>
      <c r="B8" s="196"/>
      <c r="C8" s="231" t="s">
        <v>128</v>
      </c>
      <c r="D8" s="231"/>
      <c r="E8" s="231"/>
      <c r="F8" s="231"/>
      <c r="G8" s="231"/>
    </row>
    <row r="9" spans="1:9" ht="20.100000000000001" customHeight="1" x14ac:dyDescent="0.25">
      <c r="A9" s="196"/>
      <c r="B9" s="196"/>
      <c r="C9" s="231" t="s">
        <v>129</v>
      </c>
      <c r="D9" s="231"/>
      <c r="E9" s="231"/>
      <c r="F9" s="231"/>
      <c r="G9" s="231"/>
    </row>
    <row r="10" spans="1:9" ht="18.95" customHeight="1" x14ac:dyDescent="0.25">
      <c r="A10" s="234" t="s">
        <v>130</v>
      </c>
      <c r="B10" s="234"/>
      <c r="C10" s="195" t="s">
        <v>131</v>
      </c>
      <c r="D10" s="195"/>
      <c r="E10" s="195"/>
      <c r="F10" s="195"/>
      <c r="G10" s="195"/>
    </row>
    <row r="11" spans="1:9" ht="12.95" customHeight="1" x14ac:dyDescent="0.25">
      <c r="A11" s="237">
        <v>1</v>
      </c>
      <c r="B11" s="237"/>
      <c r="C11" s="232" t="s">
        <v>132</v>
      </c>
      <c r="D11" s="232"/>
      <c r="E11" s="232"/>
      <c r="F11" s="232"/>
      <c r="G11" s="232"/>
    </row>
    <row r="12" spans="1:9" ht="12.95" customHeight="1" x14ac:dyDescent="0.25">
      <c r="A12" s="237">
        <v>2</v>
      </c>
      <c r="B12" s="237"/>
      <c r="C12" s="232" t="s">
        <v>133</v>
      </c>
      <c r="D12" s="232"/>
      <c r="E12" s="232"/>
      <c r="F12" s="232"/>
      <c r="G12" s="232"/>
    </row>
    <row r="13" spans="1:9" ht="12.95" customHeight="1" x14ac:dyDescent="0.25">
      <c r="A13" s="237">
        <v>3</v>
      </c>
      <c r="B13" s="237"/>
      <c r="C13" s="232" t="s">
        <v>134</v>
      </c>
      <c r="D13" s="232"/>
      <c r="E13" s="232"/>
      <c r="F13" s="232"/>
      <c r="G13" s="232"/>
    </row>
    <row r="14" spans="1:9" ht="12.95" customHeight="1" x14ac:dyDescent="0.25">
      <c r="A14" s="237">
        <v>4</v>
      </c>
      <c r="B14" s="237"/>
      <c r="C14" s="232" t="s">
        <v>135</v>
      </c>
      <c r="D14" s="232"/>
      <c r="E14" s="232"/>
      <c r="F14" s="232"/>
      <c r="G14" s="232"/>
    </row>
    <row r="15" spans="1:9" ht="12.95" customHeight="1" x14ac:dyDescent="0.25">
      <c r="A15" s="196"/>
      <c r="B15" s="196"/>
      <c r="C15" s="235" t="s">
        <v>136</v>
      </c>
      <c r="D15" s="235"/>
      <c r="E15" s="235"/>
      <c r="F15" s="235"/>
      <c r="G15" s="235"/>
    </row>
    <row r="16" spans="1:9" ht="12.95" customHeight="1" x14ac:dyDescent="0.25">
      <c r="A16" s="232" t="s">
        <v>137</v>
      </c>
      <c r="B16" s="232"/>
      <c r="C16" s="232"/>
      <c r="D16" s="232"/>
      <c r="E16" s="232"/>
      <c r="F16" s="232"/>
      <c r="G16" s="232"/>
    </row>
    <row r="17" spans="1:7" ht="12.95" customHeight="1" x14ac:dyDescent="0.25">
      <c r="A17" s="196"/>
      <c r="B17" s="196"/>
      <c r="C17" s="235" t="s">
        <v>138</v>
      </c>
      <c r="D17" s="235"/>
      <c r="E17" s="235"/>
      <c r="F17" s="235"/>
      <c r="G17" s="235"/>
    </row>
    <row r="18" spans="1:7" ht="12.95" customHeight="1" x14ac:dyDescent="0.25">
      <c r="A18" s="233" t="s">
        <v>139</v>
      </c>
      <c r="B18" s="233"/>
      <c r="C18" s="233"/>
      <c r="D18" s="233"/>
      <c r="E18" s="233"/>
      <c r="F18" s="233"/>
      <c r="G18" s="233"/>
    </row>
    <row r="19" spans="1:7" ht="12.95" customHeight="1" x14ac:dyDescent="0.25">
      <c r="A19" s="196"/>
      <c r="B19" s="196"/>
      <c r="C19" s="235" t="s">
        <v>140</v>
      </c>
      <c r="D19" s="235"/>
      <c r="E19" s="235"/>
      <c r="F19" s="235"/>
      <c r="G19" s="235"/>
    </row>
    <row r="20" spans="1:7" ht="12.95" customHeight="1" x14ac:dyDescent="0.25">
      <c r="A20" s="232" t="s">
        <v>141</v>
      </c>
      <c r="B20" s="232"/>
      <c r="C20" s="232"/>
      <c r="D20" s="232"/>
      <c r="E20" s="232"/>
      <c r="F20" s="232"/>
      <c r="G20" s="232"/>
    </row>
    <row r="21" spans="1:7" ht="12.95" customHeight="1" x14ac:dyDescent="0.25">
      <c r="A21" s="196"/>
      <c r="B21" s="196"/>
      <c r="C21" s="235" t="s">
        <v>142</v>
      </c>
      <c r="D21" s="235"/>
      <c r="E21" s="235"/>
      <c r="F21" s="235"/>
      <c r="G21" s="235"/>
    </row>
    <row r="22" spans="1:7" ht="12.95" customHeight="1" x14ac:dyDescent="0.25">
      <c r="A22" s="233" t="s">
        <v>143</v>
      </c>
      <c r="B22" s="233"/>
      <c r="C22" s="233"/>
      <c r="D22" s="233"/>
      <c r="E22" s="233"/>
      <c r="F22" s="233"/>
      <c r="G22" s="233"/>
    </row>
    <row r="23" spans="1:7" ht="12.95" customHeight="1" x14ac:dyDescent="0.25">
      <c r="A23" s="233" t="s">
        <v>144</v>
      </c>
      <c r="B23" s="233"/>
      <c r="C23" s="233"/>
      <c r="D23" s="233"/>
      <c r="E23" s="233"/>
      <c r="F23" s="233"/>
      <c r="G23" s="233"/>
    </row>
    <row r="24" spans="1:7" ht="12.95" customHeight="1" x14ac:dyDescent="0.25">
      <c r="A24" s="196"/>
      <c r="B24" s="196"/>
      <c r="C24" s="235" t="s">
        <v>145</v>
      </c>
      <c r="D24" s="235"/>
      <c r="E24" s="235"/>
      <c r="F24" s="235"/>
      <c r="G24" s="235"/>
    </row>
    <row r="25" spans="1:7" ht="12.95" customHeight="1" x14ac:dyDescent="0.25">
      <c r="A25" s="232" t="s">
        <v>146</v>
      </c>
      <c r="B25" s="232"/>
      <c r="C25" s="232"/>
      <c r="D25" s="232"/>
      <c r="E25" s="232"/>
      <c r="F25" s="232"/>
      <c r="G25" s="232"/>
    </row>
    <row r="26" spans="1:7" ht="12.95" customHeight="1" x14ac:dyDescent="0.25">
      <c r="A26" s="196"/>
      <c r="B26" s="196"/>
      <c r="C26" s="236" t="s">
        <v>147</v>
      </c>
      <c r="D26" s="236"/>
      <c r="E26" s="236"/>
      <c r="F26" s="236"/>
      <c r="G26" s="236"/>
    </row>
    <row r="27" spans="1:7" ht="12.95" customHeight="1" x14ac:dyDescent="0.25">
      <c r="A27" s="233" t="s">
        <v>148</v>
      </c>
      <c r="B27" s="233"/>
      <c r="C27" s="233"/>
      <c r="D27" s="233"/>
      <c r="E27" s="233"/>
      <c r="F27" s="233"/>
      <c r="G27" s="233"/>
    </row>
    <row r="28" spans="1:7" ht="12.95" customHeight="1" x14ac:dyDescent="0.25">
      <c r="A28" s="196"/>
      <c r="B28" s="196"/>
      <c r="C28" s="231" t="s">
        <v>149</v>
      </c>
      <c r="D28" s="231"/>
      <c r="E28" s="231"/>
      <c r="F28" s="231"/>
      <c r="G28" s="231"/>
    </row>
    <row r="29" spans="1:7" ht="12.95" customHeight="1" x14ac:dyDescent="0.25">
      <c r="A29" s="196"/>
      <c r="B29" s="196"/>
      <c r="C29" s="231" t="s">
        <v>150</v>
      </c>
      <c r="D29" s="231"/>
      <c r="E29" s="231"/>
      <c r="F29" s="231"/>
      <c r="G29" s="231"/>
    </row>
    <row r="30" spans="1:7" ht="12.95" customHeight="1" x14ac:dyDescent="0.25">
      <c r="A30" s="196"/>
      <c r="B30" s="196"/>
      <c r="C30" s="231" t="s">
        <v>151</v>
      </c>
      <c r="D30" s="231"/>
      <c r="E30" s="231"/>
      <c r="F30" s="231"/>
      <c r="G30" s="231"/>
    </row>
    <row r="31" spans="1:7" ht="12.95" customHeight="1" x14ac:dyDescent="0.25">
      <c r="A31" s="196"/>
      <c r="B31" s="196"/>
      <c r="C31" s="231" t="s">
        <v>152</v>
      </c>
      <c r="D31" s="231"/>
      <c r="E31" s="231"/>
      <c r="F31" s="231"/>
      <c r="G31" s="231"/>
    </row>
    <row r="32" spans="1:7" ht="12.95" customHeight="1" x14ac:dyDescent="0.25">
      <c r="A32" s="196"/>
      <c r="B32" s="196"/>
      <c r="C32" s="231" t="s">
        <v>153</v>
      </c>
      <c r="D32" s="231"/>
      <c r="E32" s="231"/>
      <c r="F32" s="231"/>
      <c r="G32" s="231"/>
    </row>
    <row r="33" spans="1:7" ht="12.95" customHeight="1" x14ac:dyDescent="0.25">
      <c r="A33" s="196"/>
      <c r="B33" s="196"/>
      <c r="C33" s="231" t="s">
        <v>154</v>
      </c>
      <c r="D33" s="231"/>
      <c r="E33" s="231"/>
      <c r="F33" s="231"/>
      <c r="G33" s="231"/>
    </row>
    <row r="34" spans="1:7" ht="20.100000000000001" customHeight="1" x14ac:dyDescent="0.25">
      <c r="A34" s="196"/>
      <c r="B34" s="196"/>
      <c r="C34" s="231" t="s">
        <v>155</v>
      </c>
      <c r="D34" s="231"/>
      <c r="E34" s="231"/>
      <c r="F34" s="231"/>
      <c r="G34" s="231"/>
    </row>
    <row r="35" spans="1:7" ht="26.1" customHeight="1" x14ac:dyDescent="0.25">
      <c r="A35" s="234" t="s">
        <v>156</v>
      </c>
      <c r="B35" s="234"/>
      <c r="C35" s="195" t="s">
        <v>157</v>
      </c>
      <c r="D35" s="195"/>
      <c r="E35" s="195"/>
      <c r="F35" s="195"/>
      <c r="G35" s="195"/>
    </row>
    <row r="36" spans="1:7" ht="18.95" customHeight="1" x14ac:dyDescent="0.25">
      <c r="A36" s="196"/>
      <c r="B36" s="196"/>
      <c r="C36" s="232" t="s">
        <v>158</v>
      </c>
      <c r="D36" s="232"/>
      <c r="E36" s="232"/>
      <c r="F36" s="232"/>
      <c r="G36" s="232"/>
    </row>
    <row r="37" spans="1:7" ht="12.95" customHeight="1" x14ac:dyDescent="0.25">
      <c r="A37" s="233" t="s">
        <v>159</v>
      </c>
      <c r="B37" s="233"/>
      <c r="C37" s="233"/>
      <c r="D37" s="233"/>
      <c r="E37" s="233"/>
      <c r="F37" s="233"/>
      <c r="G37" s="233"/>
    </row>
    <row r="38" spans="1:7" ht="12.95" customHeight="1" x14ac:dyDescent="0.25">
      <c r="A38" s="196"/>
      <c r="B38" s="196"/>
      <c r="C38" s="232" t="s">
        <v>160</v>
      </c>
      <c r="D38" s="232"/>
      <c r="E38" s="232"/>
      <c r="F38" s="232"/>
      <c r="G38" s="232"/>
    </row>
    <row r="39" spans="1:7" ht="12.95" customHeight="1" x14ac:dyDescent="0.25">
      <c r="A39" s="233" t="s">
        <v>161</v>
      </c>
      <c r="B39" s="233"/>
      <c r="C39" s="233"/>
      <c r="D39" s="233"/>
      <c r="E39" s="233"/>
      <c r="F39" s="233"/>
      <c r="G39" s="233"/>
    </row>
    <row r="40" spans="1:7" ht="12.95" customHeight="1" x14ac:dyDescent="0.25">
      <c r="A40" s="196"/>
      <c r="B40" s="196"/>
      <c r="C40" s="232" t="s">
        <v>162</v>
      </c>
      <c r="D40" s="232"/>
      <c r="E40" s="232"/>
      <c r="F40" s="232"/>
      <c r="G40" s="232"/>
    </row>
    <row r="41" spans="1:7" ht="12.95" customHeight="1" x14ac:dyDescent="0.25">
      <c r="A41" s="233" t="s">
        <v>163</v>
      </c>
      <c r="B41" s="233"/>
      <c r="C41" s="233"/>
      <c r="D41" s="233"/>
      <c r="E41" s="233"/>
      <c r="F41" s="233"/>
      <c r="G41" s="233"/>
    </row>
    <row r="42" spans="1:7" ht="12.95" customHeight="1" x14ac:dyDescent="0.25">
      <c r="A42" s="196"/>
      <c r="B42" s="196"/>
      <c r="C42" s="232" t="s">
        <v>164</v>
      </c>
      <c r="D42" s="232"/>
      <c r="E42" s="232"/>
      <c r="F42" s="232"/>
      <c r="G42" s="232"/>
    </row>
    <row r="43" spans="1:7" ht="12.95" customHeight="1" x14ac:dyDescent="0.25">
      <c r="A43" s="233" t="s">
        <v>165</v>
      </c>
      <c r="B43" s="233"/>
      <c r="C43" s="233"/>
      <c r="D43" s="233"/>
      <c r="E43" s="233"/>
      <c r="F43" s="233"/>
      <c r="G43" s="233"/>
    </row>
    <row r="44" spans="1:7" ht="12.95" customHeight="1" x14ac:dyDescent="0.25">
      <c r="A44" s="196"/>
      <c r="B44" s="196"/>
      <c r="C44" s="232" t="s">
        <v>166</v>
      </c>
      <c r="D44" s="232"/>
      <c r="E44" s="232"/>
      <c r="F44" s="232"/>
      <c r="G44" s="232"/>
    </row>
    <row r="45" spans="1:7" ht="12.95" customHeight="1" x14ac:dyDescent="0.25">
      <c r="A45" s="232" t="s">
        <v>167</v>
      </c>
      <c r="B45" s="232"/>
      <c r="C45" s="232"/>
      <c r="D45" s="232"/>
      <c r="E45" s="232"/>
      <c r="F45" s="232"/>
      <c r="G45" s="232"/>
    </row>
    <row r="46" spans="1:7" ht="12.95" customHeight="1" x14ac:dyDescent="0.25">
      <c r="A46" s="233" t="s">
        <v>168</v>
      </c>
      <c r="B46" s="233"/>
      <c r="C46" s="233"/>
      <c r="D46" s="233"/>
      <c r="E46" s="233"/>
      <c r="F46" s="233"/>
      <c r="G46" s="233"/>
    </row>
    <row r="47" spans="1:7" ht="12.95" customHeight="1" x14ac:dyDescent="0.25">
      <c r="A47" s="233" t="s">
        <v>169</v>
      </c>
      <c r="B47" s="233"/>
      <c r="C47" s="233"/>
      <c r="D47" s="233"/>
      <c r="E47" s="233"/>
      <c r="F47" s="233"/>
      <c r="G47" s="233"/>
    </row>
    <row r="48" spans="1:7" ht="12.95" customHeight="1" x14ac:dyDescent="0.25">
      <c r="A48" s="196"/>
      <c r="B48" s="196"/>
      <c r="C48" s="231" t="s">
        <v>170</v>
      </c>
      <c r="D48" s="231"/>
      <c r="E48" s="231"/>
      <c r="F48" s="231"/>
      <c r="G48" s="231"/>
    </row>
    <row r="49" spans="1:9" ht="12.95" customHeight="1" x14ac:dyDescent="0.25">
      <c r="A49" s="196"/>
      <c r="B49" s="196"/>
      <c r="C49" s="231" t="s">
        <v>171</v>
      </c>
      <c r="D49" s="231"/>
      <c r="E49" s="231"/>
      <c r="F49" s="231"/>
      <c r="G49" s="231"/>
    </row>
    <row r="50" spans="1:9" ht="12.95" customHeight="1" x14ac:dyDescent="0.25">
      <c r="A50" s="196"/>
      <c r="B50" s="196"/>
      <c r="C50" s="231" t="s">
        <v>172</v>
      </c>
      <c r="D50" s="231"/>
      <c r="E50" s="231"/>
      <c r="F50" s="231"/>
      <c r="G50" s="231"/>
    </row>
    <row r="51" spans="1:9" ht="12.95" customHeight="1" x14ac:dyDescent="0.25">
      <c r="A51" s="196"/>
      <c r="B51" s="196"/>
      <c r="C51" s="232" t="s">
        <v>173</v>
      </c>
      <c r="D51" s="232"/>
      <c r="E51" s="232"/>
      <c r="F51" s="232"/>
      <c r="G51" s="232"/>
    </row>
    <row r="52" spans="1:9" ht="11.1" customHeight="1" x14ac:dyDescent="0.25">
      <c r="A52" s="232" t="s">
        <v>174</v>
      </c>
      <c r="B52" s="232"/>
      <c r="C52" s="232"/>
      <c r="D52" s="232"/>
      <c r="E52" s="232"/>
      <c r="F52" s="232"/>
      <c r="G52" s="232"/>
    </row>
    <row r="53" spans="1:9" ht="15" x14ac:dyDescent="0.25">
      <c r="A53" s="85">
        <v>5</v>
      </c>
      <c r="B53" s="195" t="s">
        <v>175</v>
      </c>
      <c r="C53" s="195"/>
      <c r="D53" s="195"/>
      <c r="E53" s="86"/>
      <c r="F53" s="86"/>
      <c r="G53" s="196"/>
      <c r="H53" s="196"/>
      <c r="I53" s="87"/>
    </row>
    <row r="54" spans="1:9" ht="12.95" customHeight="1" x14ac:dyDescent="0.25">
      <c r="A54" s="88" t="s">
        <v>176</v>
      </c>
      <c r="C54" s="88"/>
      <c r="D54" s="89"/>
      <c r="E54" s="89"/>
      <c r="F54" s="89"/>
      <c r="G54" s="224"/>
      <c r="H54" s="224"/>
      <c r="I54" s="90"/>
    </row>
    <row r="55" spans="1:9" ht="12.95" customHeight="1" x14ac:dyDescent="0.25">
      <c r="A55" s="225" t="s">
        <v>177</v>
      </c>
      <c r="B55" s="226"/>
      <c r="C55" s="91" t="s">
        <v>178</v>
      </c>
      <c r="D55" s="92" t="s">
        <v>179</v>
      </c>
      <c r="E55" s="91" t="s">
        <v>180</v>
      </c>
      <c r="F55" s="227" t="s">
        <v>181</v>
      </c>
      <c r="G55" s="228"/>
      <c r="H55" s="229" t="s">
        <v>182</v>
      </c>
      <c r="I55" s="230"/>
    </row>
    <row r="56" spans="1:9" ht="12.95" customHeight="1" x14ac:dyDescent="0.25">
      <c r="A56" s="93">
        <v>1</v>
      </c>
      <c r="B56" s="94"/>
      <c r="C56" s="95" t="s">
        <v>266</v>
      </c>
      <c r="D56" s="95" t="s">
        <v>183</v>
      </c>
      <c r="E56" s="96">
        <v>388</v>
      </c>
      <c r="F56" s="222">
        <v>1</v>
      </c>
      <c r="G56" s="223">
        <v>1</v>
      </c>
      <c r="H56" s="210">
        <f t="shared" ref="H56:H61" si="0">+E56*F56</f>
        <v>388</v>
      </c>
      <c r="I56" s="211"/>
    </row>
    <row r="57" spans="1:9" ht="12.95" customHeight="1" x14ac:dyDescent="0.25">
      <c r="A57" s="93">
        <v>2</v>
      </c>
      <c r="B57" s="94"/>
      <c r="C57" s="95" t="s">
        <v>266</v>
      </c>
      <c r="D57" s="95" t="s">
        <v>259</v>
      </c>
      <c r="E57" s="96">
        <v>7.5</v>
      </c>
      <c r="F57" s="222">
        <v>122</v>
      </c>
      <c r="G57" s="223"/>
      <c r="H57" s="210">
        <f t="shared" si="0"/>
        <v>915</v>
      </c>
      <c r="I57" s="211"/>
    </row>
    <row r="58" spans="1:9" ht="12.95" customHeight="1" x14ac:dyDescent="0.25">
      <c r="A58" s="93">
        <v>3</v>
      </c>
      <c r="B58" s="94"/>
      <c r="C58" s="95"/>
      <c r="D58" s="95"/>
      <c r="E58" s="96"/>
      <c r="F58" s="222"/>
      <c r="G58" s="223"/>
      <c r="H58" s="210">
        <f t="shared" si="0"/>
        <v>0</v>
      </c>
      <c r="I58" s="211"/>
    </row>
    <row r="59" spans="1:9" ht="12.95" customHeight="1" x14ac:dyDescent="0.25">
      <c r="A59" s="93">
        <v>4</v>
      </c>
      <c r="B59" s="94"/>
      <c r="C59" s="95"/>
      <c r="D59" s="95"/>
      <c r="E59" s="96"/>
      <c r="F59" s="222"/>
      <c r="G59" s="223"/>
      <c r="H59" s="210">
        <f t="shared" si="0"/>
        <v>0</v>
      </c>
      <c r="I59" s="211"/>
    </row>
    <row r="60" spans="1:9" ht="12.95" customHeight="1" x14ac:dyDescent="0.25">
      <c r="A60" s="212">
        <v>5</v>
      </c>
      <c r="B60" s="213"/>
      <c r="C60" s="95"/>
      <c r="D60" s="95"/>
      <c r="E60" s="96"/>
      <c r="F60" s="222"/>
      <c r="G60" s="223"/>
      <c r="H60" s="210">
        <f t="shared" si="0"/>
        <v>0</v>
      </c>
      <c r="I60" s="211"/>
    </row>
    <row r="61" spans="1:9" ht="12.95" customHeight="1" x14ac:dyDescent="0.25">
      <c r="A61" s="212">
        <v>6</v>
      </c>
      <c r="B61" s="213"/>
      <c r="C61" s="95"/>
      <c r="D61" s="95"/>
      <c r="E61" s="96"/>
      <c r="F61" s="222"/>
      <c r="G61" s="223"/>
      <c r="H61" s="210">
        <f t="shared" si="0"/>
        <v>0</v>
      </c>
      <c r="I61" s="211"/>
    </row>
    <row r="62" spans="1:9" ht="12.95" customHeight="1" x14ac:dyDescent="0.25">
      <c r="A62" s="97"/>
      <c r="B62" s="98"/>
      <c r="C62" s="95"/>
      <c r="D62" s="95"/>
      <c r="E62" s="96"/>
      <c r="F62" s="99"/>
      <c r="G62" s="100"/>
      <c r="H62" s="101"/>
      <c r="I62" s="102"/>
    </row>
    <row r="63" spans="1:9" ht="12.95" customHeight="1" x14ac:dyDescent="0.25">
      <c r="A63" s="97">
        <v>1</v>
      </c>
      <c r="B63" s="98"/>
      <c r="C63" s="95" t="s">
        <v>184</v>
      </c>
      <c r="D63" s="95" t="s">
        <v>185</v>
      </c>
      <c r="E63" s="103">
        <v>7637</v>
      </c>
      <c r="F63" s="99">
        <v>1</v>
      </c>
      <c r="G63" s="100"/>
      <c r="H63" s="210">
        <f>+E63*F63</f>
        <v>7637</v>
      </c>
      <c r="I63" s="211"/>
    </row>
    <row r="64" spans="1:9" ht="12.95" customHeight="1" x14ac:dyDescent="0.25">
      <c r="A64" s="97"/>
      <c r="B64" s="98"/>
      <c r="C64" s="95"/>
      <c r="D64" s="95"/>
      <c r="E64" s="96"/>
      <c r="F64" s="99"/>
      <c r="G64" s="100"/>
      <c r="H64" s="101"/>
      <c r="I64" s="102"/>
    </row>
    <row r="65" spans="1:9" ht="12.95" customHeight="1" x14ac:dyDescent="0.25">
      <c r="A65" s="212"/>
      <c r="B65" s="213"/>
      <c r="C65" s="95"/>
      <c r="D65" s="95"/>
      <c r="E65" s="104"/>
      <c r="F65" s="214"/>
      <c r="G65" s="215"/>
      <c r="H65" s="216">
        <v>0</v>
      </c>
      <c r="I65" s="217"/>
    </row>
    <row r="66" spans="1:9" ht="14.1" customHeight="1" x14ac:dyDescent="0.25">
      <c r="A66" s="218"/>
      <c r="B66" s="219"/>
      <c r="C66" s="105" t="s">
        <v>186</v>
      </c>
      <c r="D66" s="104"/>
      <c r="E66" s="104"/>
      <c r="F66" s="218"/>
      <c r="G66" s="219"/>
      <c r="H66" s="220">
        <f>H56+H57+H58+H59+H60+H61+H65+H63</f>
        <v>8940</v>
      </c>
      <c r="I66" s="221"/>
    </row>
    <row r="67" spans="1:9" ht="33.950000000000003" customHeight="1" x14ac:dyDescent="0.25">
      <c r="A67" s="106" t="s">
        <v>187</v>
      </c>
      <c r="B67" s="107"/>
      <c r="C67" s="107"/>
      <c r="D67" s="107"/>
      <c r="E67" s="107"/>
      <c r="F67" s="107"/>
      <c r="G67" s="107"/>
      <c r="H67" s="107"/>
      <c r="I67" s="107"/>
    </row>
    <row r="68" spans="1:9" ht="26.1" customHeight="1" x14ac:dyDescent="0.25">
      <c r="A68" s="85">
        <v>6</v>
      </c>
      <c r="B68" s="195" t="s">
        <v>188</v>
      </c>
      <c r="C68" s="195"/>
      <c r="D68" s="195"/>
      <c r="E68" s="86"/>
      <c r="F68" s="86"/>
      <c r="G68" s="196"/>
      <c r="H68" s="196"/>
      <c r="I68" s="87"/>
    </row>
    <row r="69" spans="1:9" ht="15" x14ac:dyDescent="0.25">
      <c r="A69" s="108" t="s">
        <v>189</v>
      </c>
      <c r="B69" s="200" t="s">
        <v>190</v>
      </c>
      <c r="C69" s="200"/>
      <c r="D69" s="200"/>
      <c r="E69" s="86"/>
      <c r="F69" s="86"/>
      <c r="G69" s="209">
        <f>+'Pasqyra e Pozicionit Financiar'!B10</f>
        <v>0</v>
      </c>
      <c r="H69" s="209"/>
      <c r="I69" s="109" t="s">
        <v>191</v>
      </c>
    </row>
    <row r="70" spans="1:9" ht="20.100000000000001" customHeight="1" x14ac:dyDescent="0.25">
      <c r="A70" s="108"/>
      <c r="B70" s="110" t="s">
        <v>189</v>
      </c>
      <c r="C70" s="111"/>
      <c r="D70" s="126"/>
      <c r="E70" s="126"/>
      <c r="F70" s="126"/>
      <c r="G70" s="169"/>
      <c r="H70" s="169"/>
      <c r="I70" s="109"/>
    </row>
    <row r="71" spans="1:9" ht="20.100000000000001" customHeight="1" x14ac:dyDescent="0.25">
      <c r="A71" s="108"/>
      <c r="B71" s="110" t="s">
        <v>189</v>
      </c>
      <c r="C71" s="111"/>
      <c r="D71" s="126"/>
      <c r="E71" s="126"/>
      <c r="F71" s="126"/>
      <c r="G71" s="169"/>
      <c r="H71" s="169"/>
      <c r="I71" s="109"/>
    </row>
    <row r="72" spans="1:9" ht="20.100000000000001" customHeight="1" x14ac:dyDescent="0.25">
      <c r="A72" s="108"/>
      <c r="B72" s="110" t="s">
        <v>189</v>
      </c>
      <c r="C72" s="111"/>
      <c r="D72" s="126"/>
      <c r="E72" s="126"/>
      <c r="F72" s="126"/>
      <c r="G72" s="169"/>
      <c r="H72" s="169"/>
      <c r="I72" s="109"/>
    </row>
    <row r="73" spans="1:9" ht="20.100000000000001" customHeight="1" x14ac:dyDescent="0.25">
      <c r="A73" s="108"/>
      <c r="B73" s="110" t="s">
        <v>189</v>
      </c>
      <c r="C73" s="111"/>
      <c r="D73" s="126"/>
      <c r="E73" s="126"/>
      <c r="F73" s="126"/>
      <c r="G73" s="169"/>
      <c r="H73" s="169"/>
      <c r="I73" s="109" t="s">
        <v>191</v>
      </c>
    </row>
    <row r="74" spans="1:9" ht="12.95" customHeight="1" x14ac:dyDescent="0.25">
      <c r="A74" s="108" t="s">
        <v>189</v>
      </c>
      <c r="B74" s="200" t="s">
        <v>192</v>
      </c>
      <c r="C74" s="200"/>
      <c r="D74" s="200"/>
      <c r="E74" s="86"/>
      <c r="F74" s="86"/>
      <c r="G74" s="205"/>
      <c r="H74" s="205"/>
      <c r="I74" s="109" t="s">
        <v>191</v>
      </c>
    </row>
    <row r="75" spans="1:9" ht="12.95" customHeight="1" x14ac:dyDescent="0.25">
      <c r="A75" s="86"/>
      <c r="B75" s="192" t="s">
        <v>193</v>
      </c>
      <c r="C75" s="192"/>
      <c r="D75" s="192"/>
      <c r="E75" s="86"/>
      <c r="F75" s="86"/>
      <c r="G75" s="206">
        <f>+'Pasqyra e Pozicionit Financiar'!B11</f>
        <v>0</v>
      </c>
      <c r="H75" s="206"/>
      <c r="I75" s="113" t="s">
        <v>191</v>
      </c>
    </row>
    <row r="76" spans="1:9" ht="15" x14ac:dyDescent="0.25">
      <c r="A76" s="85">
        <v>7</v>
      </c>
      <c r="B76" s="195" t="s">
        <v>194</v>
      </c>
      <c r="C76" s="195"/>
      <c r="D76" s="195"/>
      <c r="E76" s="86"/>
      <c r="F76" s="86"/>
      <c r="G76" s="207"/>
      <c r="H76" s="208"/>
      <c r="I76" s="87"/>
    </row>
    <row r="77" spans="1:9" ht="26.1" customHeight="1" x14ac:dyDescent="0.25">
      <c r="A77" s="85"/>
      <c r="B77" s="114"/>
      <c r="C77" s="114"/>
      <c r="D77" s="114"/>
      <c r="E77" s="86"/>
      <c r="F77" s="86"/>
      <c r="G77" s="86"/>
      <c r="H77" s="86"/>
      <c r="I77" s="86"/>
    </row>
    <row r="78" spans="1:9" ht="26.1" customHeight="1" x14ac:dyDescent="0.25">
      <c r="A78" s="115">
        <v>8</v>
      </c>
      <c r="B78" s="198" t="s">
        <v>195</v>
      </c>
      <c r="C78" s="198"/>
      <c r="D78" s="198"/>
      <c r="E78" s="86"/>
      <c r="F78" s="86"/>
      <c r="G78" s="196"/>
      <c r="H78" s="196"/>
      <c r="I78" s="87"/>
    </row>
    <row r="79" spans="1:9" ht="12.95" customHeight="1" x14ac:dyDescent="0.25">
      <c r="A79" s="86"/>
      <c r="B79" s="200" t="s">
        <v>196</v>
      </c>
      <c r="C79" s="200"/>
      <c r="D79" s="200"/>
      <c r="E79" s="86"/>
      <c r="F79" s="86"/>
      <c r="G79" s="202">
        <v>0</v>
      </c>
      <c r="H79" s="203"/>
      <c r="I79" s="109" t="s">
        <v>191</v>
      </c>
    </row>
    <row r="80" spans="1:9" ht="12.95" customHeight="1" x14ac:dyDescent="0.25">
      <c r="A80" s="86"/>
      <c r="B80" s="200" t="s">
        <v>270</v>
      </c>
      <c r="C80" s="200"/>
      <c r="D80" s="200"/>
      <c r="E80" s="200"/>
      <c r="F80" s="86"/>
      <c r="G80" s="204">
        <f>+'Pasqyra e Pozicionit Financiar'!B48</f>
        <v>81540</v>
      </c>
      <c r="H80" s="204"/>
      <c r="I80" s="109" t="s">
        <v>191</v>
      </c>
    </row>
    <row r="81" spans="1:14" ht="12.95" customHeight="1" x14ac:dyDescent="0.25">
      <c r="A81" s="86"/>
      <c r="B81" s="110" t="s">
        <v>189</v>
      </c>
      <c r="C81" s="111"/>
      <c r="D81" s="112"/>
      <c r="E81" s="111"/>
      <c r="F81" s="86"/>
      <c r="G81" s="116"/>
      <c r="H81" s="116"/>
      <c r="I81" s="117"/>
    </row>
    <row r="82" spans="1:14" ht="12.95" customHeight="1" x14ac:dyDescent="0.25">
      <c r="A82" s="86"/>
      <c r="B82" s="200" t="s">
        <v>197</v>
      </c>
      <c r="C82" s="200"/>
      <c r="D82" s="200"/>
      <c r="E82" s="200"/>
      <c r="F82" s="200"/>
      <c r="G82" s="193"/>
      <c r="H82" s="193"/>
      <c r="I82" s="109" t="s">
        <v>191</v>
      </c>
    </row>
    <row r="83" spans="1:14" ht="12.95" customHeight="1" x14ac:dyDescent="0.25">
      <c r="A83" s="86"/>
      <c r="B83" s="200" t="s">
        <v>198</v>
      </c>
      <c r="C83" s="200"/>
      <c r="D83" s="200"/>
      <c r="E83" s="86"/>
      <c r="F83" s="86"/>
      <c r="G83" s="197">
        <f>+G86+G84+G85+G87+G88</f>
        <v>8940</v>
      </c>
      <c r="H83" s="197"/>
      <c r="I83" s="109" t="s">
        <v>191</v>
      </c>
    </row>
    <row r="84" spans="1:14" ht="12.95" customHeight="1" x14ac:dyDescent="0.25">
      <c r="A84" s="108" t="s">
        <v>199</v>
      </c>
      <c r="B84" s="200" t="s">
        <v>200</v>
      </c>
      <c r="C84" s="200"/>
      <c r="D84" s="200"/>
      <c r="E84" s="200"/>
      <c r="F84" s="86"/>
      <c r="G84" s="201">
        <v>8940</v>
      </c>
      <c r="H84" s="201"/>
      <c r="I84" s="109" t="s">
        <v>201</v>
      </c>
      <c r="L84" s="118"/>
      <c r="M84" s="119"/>
      <c r="N84"/>
    </row>
    <row r="85" spans="1:14" ht="12.95" customHeight="1" x14ac:dyDescent="0.25">
      <c r="A85" s="108" t="s">
        <v>202</v>
      </c>
      <c r="B85" s="200" t="s">
        <v>203</v>
      </c>
      <c r="C85" s="200"/>
      <c r="D85" s="200"/>
      <c r="E85" s="200"/>
      <c r="F85" s="86"/>
      <c r="G85" s="201">
        <v>0</v>
      </c>
      <c r="H85" s="201"/>
      <c r="I85" s="109" t="s">
        <v>201</v>
      </c>
      <c r="L85"/>
      <c r="M85" s="120"/>
      <c r="N85" s="119"/>
    </row>
    <row r="86" spans="1:14" ht="12.95" customHeight="1" x14ac:dyDescent="0.25">
      <c r="A86" s="108" t="s">
        <v>204</v>
      </c>
      <c r="B86" s="200" t="s">
        <v>205</v>
      </c>
      <c r="C86" s="200"/>
      <c r="D86" s="200"/>
      <c r="E86" s="200"/>
      <c r="F86" s="200"/>
      <c r="G86" s="201">
        <v>0</v>
      </c>
      <c r="H86" s="201"/>
      <c r="I86" s="109" t="s">
        <v>201</v>
      </c>
      <c r="L86"/>
      <c r="M86" s="119"/>
      <c r="N86"/>
    </row>
    <row r="87" spans="1:14" ht="12.95" customHeight="1" x14ac:dyDescent="0.25">
      <c r="A87" s="108" t="s">
        <v>206</v>
      </c>
      <c r="B87" s="200" t="s">
        <v>207</v>
      </c>
      <c r="C87" s="200"/>
      <c r="D87" s="200"/>
      <c r="E87" s="200"/>
      <c r="F87" s="86"/>
      <c r="G87" s="201">
        <v>0</v>
      </c>
      <c r="H87" s="201"/>
      <c r="I87" s="109" t="s">
        <v>201</v>
      </c>
      <c r="L87"/>
      <c r="M87"/>
      <c r="N87"/>
    </row>
    <row r="88" spans="1:14" ht="20.100000000000001" customHeight="1" x14ac:dyDescent="0.25">
      <c r="A88" s="108" t="s">
        <v>208</v>
      </c>
      <c r="B88" s="200" t="s">
        <v>209</v>
      </c>
      <c r="C88" s="200"/>
      <c r="D88" s="200"/>
      <c r="E88" s="200"/>
      <c r="F88" s="86"/>
      <c r="G88" s="201">
        <v>0</v>
      </c>
      <c r="H88" s="201"/>
      <c r="I88" s="109" t="s">
        <v>201</v>
      </c>
      <c r="L88"/>
      <c r="M88"/>
      <c r="N88"/>
    </row>
    <row r="89" spans="1:14" ht="26.1" customHeight="1" x14ac:dyDescent="0.25">
      <c r="A89" s="85">
        <v>9</v>
      </c>
      <c r="B89" s="192" t="s">
        <v>210</v>
      </c>
      <c r="C89" s="192"/>
      <c r="D89" s="192"/>
      <c r="E89" s="192"/>
      <c r="F89" s="86"/>
      <c r="G89" s="193">
        <v>0</v>
      </c>
      <c r="H89" s="193"/>
      <c r="I89" s="109" t="s">
        <v>191</v>
      </c>
    </row>
    <row r="90" spans="1:14" ht="15" x14ac:dyDescent="0.25">
      <c r="A90" s="85">
        <v>10</v>
      </c>
      <c r="B90" s="192" t="s">
        <v>211</v>
      </c>
      <c r="C90" s="192"/>
      <c r="D90" s="86"/>
      <c r="E90" s="86"/>
      <c r="F90" s="86"/>
      <c r="G90" s="193">
        <v>0</v>
      </c>
      <c r="H90" s="193"/>
      <c r="I90" s="109" t="s">
        <v>191</v>
      </c>
    </row>
    <row r="91" spans="1:14" ht="26.1" customHeight="1" x14ac:dyDescent="0.25">
      <c r="A91" s="115">
        <v>11</v>
      </c>
      <c r="B91" s="198" t="s">
        <v>212</v>
      </c>
      <c r="C91" s="198"/>
      <c r="D91" s="198"/>
      <c r="E91" s="86"/>
      <c r="F91" s="86"/>
      <c r="G91" s="199"/>
      <c r="H91" s="199"/>
      <c r="I91" s="109" t="s">
        <v>213</v>
      </c>
    </row>
    <row r="92" spans="1:14" ht="12.95" customHeight="1" x14ac:dyDescent="0.25">
      <c r="A92" s="108" t="s">
        <v>199</v>
      </c>
      <c r="B92" s="200" t="s">
        <v>214</v>
      </c>
      <c r="C92" s="200"/>
      <c r="D92" s="200"/>
      <c r="E92" s="86"/>
      <c r="F92" s="86"/>
      <c r="G92" s="201">
        <f>+'PASH-sipas natyres'!B13</f>
        <v>0</v>
      </c>
      <c r="H92" s="201"/>
      <c r="I92" s="109" t="s">
        <v>201</v>
      </c>
    </row>
    <row r="93" spans="1:14" ht="33" customHeight="1" x14ac:dyDescent="0.25">
      <c r="A93" s="108" t="s">
        <v>202</v>
      </c>
      <c r="B93" s="200" t="s">
        <v>215</v>
      </c>
      <c r="C93" s="200"/>
      <c r="D93" s="200"/>
      <c r="E93" s="200"/>
      <c r="F93" s="86"/>
      <c r="G93" s="201">
        <f>+'PASH-sipas natyres'!B14</f>
        <v>-59616</v>
      </c>
      <c r="H93" s="201"/>
      <c r="I93" s="109" t="s">
        <v>201</v>
      </c>
    </row>
    <row r="94" spans="1:14" ht="15" x14ac:dyDescent="0.25">
      <c r="A94" s="85">
        <v>12</v>
      </c>
      <c r="B94" s="195" t="s">
        <v>216</v>
      </c>
      <c r="C94" s="195"/>
      <c r="D94" s="195"/>
      <c r="E94" s="86"/>
      <c r="F94" s="86"/>
      <c r="G94" s="197">
        <f>+G95+G96+G98+G97+G99+G100</f>
        <v>0</v>
      </c>
      <c r="H94" s="197"/>
      <c r="I94" s="109" t="s">
        <v>213</v>
      </c>
    </row>
    <row r="95" spans="1:14" ht="12.95" customHeight="1" x14ac:dyDescent="0.25">
      <c r="A95" s="86"/>
      <c r="B95" s="192" t="s">
        <v>217</v>
      </c>
      <c r="C95" s="192"/>
      <c r="D95" s="192"/>
      <c r="E95" s="86"/>
      <c r="F95" s="86"/>
      <c r="G95" s="193">
        <f>+'PASH-sipas natyres'!B15</f>
        <v>0</v>
      </c>
      <c r="H95" s="193">
        <v>-933759</v>
      </c>
      <c r="I95" s="109" t="s">
        <v>191</v>
      </c>
    </row>
    <row r="96" spans="1:14" ht="12.95" customHeight="1" x14ac:dyDescent="0.25">
      <c r="A96" s="86"/>
      <c r="B96" s="192" t="s">
        <v>218</v>
      </c>
      <c r="C96" s="192"/>
      <c r="D96" s="192"/>
      <c r="E96" s="86"/>
      <c r="F96" s="86"/>
      <c r="G96" s="193">
        <f>+'PASH-sipas natyres'!B16</f>
        <v>0</v>
      </c>
      <c r="H96" s="193"/>
      <c r="I96" s="109" t="s">
        <v>191</v>
      </c>
    </row>
    <row r="97" spans="1:9" ht="12.95" customHeight="1" x14ac:dyDescent="0.25">
      <c r="A97" s="86"/>
      <c r="B97" s="192" t="s">
        <v>219</v>
      </c>
      <c r="C97" s="192"/>
      <c r="D97" s="86"/>
      <c r="E97" s="86"/>
      <c r="F97" s="86"/>
      <c r="G97" s="193"/>
      <c r="H97" s="193"/>
      <c r="I97" s="109" t="s">
        <v>191</v>
      </c>
    </row>
    <row r="98" spans="1:9" ht="12.95" customHeight="1" x14ac:dyDescent="0.25">
      <c r="A98" s="86"/>
      <c r="B98" s="192" t="s">
        <v>220</v>
      </c>
      <c r="C98" s="192"/>
      <c r="D98" s="192"/>
      <c r="E98" s="86"/>
      <c r="F98" s="86"/>
      <c r="G98" s="193"/>
      <c r="H98" s="193"/>
      <c r="I98" s="109" t="s">
        <v>191</v>
      </c>
    </row>
    <row r="99" spans="1:9" ht="12.95" customHeight="1" x14ac:dyDescent="0.25">
      <c r="A99" s="86"/>
      <c r="B99" s="192" t="s">
        <v>221</v>
      </c>
      <c r="C99" s="192"/>
      <c r="D99" s="192"/>
      <c r="E99" s="86"/>
      <c r="F99" s="86"/>
      <c r="G99" s="193"/>
      <c r="H99" s="193"/>
      <c r="I99" s="109" t="s">
        <v>191</v>
      </c>
    </row>
    <row r="100" spans="1:9" ht="12.95" customHeight="1" x14ac:dyDescent="0.25">
      <c r="A100" s="86"/>
      <c r="B100" s="192" t="s">
        <v>222</v>
      </c>
      <c r="C100" s="192"/>
      <c r="D100" s="192"/>
      <c r="E100" s="86"/>
      <c r="F100" s="86"/>
      <c r="G100" s="193"/>
      <c r="H100" s="193"/>
      <c r="I100" s="109" t="s">
        <v>191</v>
      </c>
    </row>
    <row r="101" spans="1:9" ht="20.100000000000001" customHeight="1" x14ac:dyDescent="0.25">
      <c r="A101" s="86"/>
      <c r="B101" s="192" t="s">
        <v>223</v>
      </c>
      <c r="C101" s="192"/>
      <c r="D101" s="86"/>
      <c r="E101" s="86"/>
      <c r="F101" s="86"/>
      <c r="G101" s="193"/>
      <c r="H101" s="193"/>
      <c r="I101" s="109" t="s">
        <v>191</v>
      </c>
    </row>
    <row r="102" spans="1:9" ht="18.95" customHeight="1" x14ac:dyDescent="0.25">
      <c r="A102" s="85">
        <v>13</v>
      </c>
      <c r="B102" s="195" t="s">
        <v>224</v>
      </c>
      <c r="C102" s="195"/>
      <c r="D102" s="195"/>
      <c r="E102" s="86"/>
      <c r="F102" s="86"/>
      <c r="G102" s="196"/>
      <c r="H102" s="196"/>
      <c r="I102" s="87"/>
    </row>
    <row r="103" spans="1:9" ht="12.95" customHeight="1" x14ac:dyDescent="0.25">
      <c r="A103" s="113" t="s">
        <v>225</v>
      </c>
      <c r="B103" s="113"/>
      <c r="C103" s="113"/>
      <c r="D103" s="113"/>
      <c r="E103" s="113"/>
      <c r="F103" s="113"/>
      <c r="G103" s="113"/>
      <c r="H103" s="113"/>
      <c r="I103" s="113"/>
    </row>
    <row r="104" spans="1:9" ht="12.95" customHeight="1" x14ac:dyDescent="0.25">
      <c r="A104" s="86"/>
      <c r="B104" s="192" t="s">
        <v>226</v>
      </c>
      <c r="C104" s="192"/>
      <c r="D104" s="192"/>
      <c r="E104" s="86"/>
      <c r="F104" s="86"/>
      <c r="G104" s="194"/>
      <c r="H104" s="194"/>
      <c r="I104" s="109" t="s">
        <v>191</v>
      </c>
    </row>
    <row r="105" spans="1:9" ht="12.95" customHeight="1" x14ac:dyDescent="0.25">
      <c r="A105" s="113" t="s">
        <v>227</v>
      </c>
      <c r="B105" s="113"/>
      <c r="C105" s="113"/>
      <c r="D105" s="113"/>
      <c r="E105" s="113"/>
      <c r="F105" s="113"/>
      <c r="G105" s="193">
        <v>0</v>
      </c>
      <c r="H105" s="193"/>
      <c r="I105" s="113"/>
    </row>
    <row r="106" spans="1:9" ht="20.100000000000001" customHeight="1" x14ac:dyDescent="0.25">
      <c r="A106" s="86"/>
      <c r="B106" s="192" t="s">
        <v>228</v>
      </c>
      <c r="C106" s="192"/>
      <c r="D106" s="192"/>
      <c r="E106" s="86"/>
      <c r="F106" s="86"/>
      <c r="G106" s="193">
        <f>+'PASH-sipas natyres'!B22</f>
        <v>-10951</v>
      </c>
      <c r="H106" s="193"/>
      <c r="I106" s="109" t="s">
        <v>191</v>
      </c>
    </row>
    <row r="107" spans="1:9" ht="18.95" customHeight="1" x14ac:dyDescent="0.25">
      <c r="A107" s="85">
        <v>14</v>
      </c>
      <c r="B107" s="195" t="s">
        <v>229</v>
      </c>
      <c r="C107" s="195"/>
      <c r="D107" s="86"/>
      <c r="E107" s="86"/>
      <c r="F107" s="86"/>
      <c r="G107" s="196"/>
      <c r="H107" s="196"/>
      <c r="I107" s="87"/>
    </row>
    <row r="108" spans="1:9" ht="15" x14ac:dyDescent="0.25">
      <c r="A108" s="86"/>
      <c r="B108" s="192" t="s">
        <v>230</v>
      </c>
      <c r="C108" s="192"/>
      <c r="D108" s="192"/>
      <c r="E108" s="86"/>
      <c r="F108" s="86"/>
      <c r="G108" s="193">
        <f>+'PASH-sipas natyres'!B25</f>
        <v>-70567</v>
      </c>
      <c r="H108" s="193"/>
      <c r="I108" s="109" t="s">
        <v>191</v>
      </c>
    </row>
    <row r="109" spans="1:9" ht="15.95" customHeight="1" x14ac:dyDescent="0.25">
      <c r="A109" s="121" t="s">
        <v>231</v>
      </c>
      <c r="H109" s="122"/>
    </row>
    <row r="110" spans="1:9" ht="15.95" customHeight="1" x14ac:dyDescent="0.25">
      <c r="A110" s="121" t="s">
        <v>232</v>
      </c>
      <c r="H110" s="123">
        <v>0</v>
      </c>
    </row>
    <row r="111" spans="1:9" ht="18" customHeight="1" x14ac:dyDescent="0.25">
      <c r="A111" s="124" t="s">
        <v>233</v>
      </c>
      <c r="H111" s="125">
        <f>+'PASH-sipas natyres'!B26</f>
        <v>0</v>
      </c>
    </row>
    <row r="112" spans="1:9" ht="15.95" customHeight="1" x14ac:dyDescent="0.25">
      <c r="A112" s="84" t="s">
        <v>234</v>
      </c>
    </row>
    <row r="113" spans="1:6" ht="15.95" customHeight="1" x14ac:dyDescent="0.25">
      <c r="A113" s="121" t="s">
        <v>235</v>
      </c>
    </row>
    <row r="114" spans="1:6" ht="15.95" customHeight="1" x14ac:dyDescent="0.25">
      <c r="A114" s="121" t="s">
        <v>236</v>
      </c>
    </row>
    <row r="115" spans="1:6" ht="15.95" customHeight="1" x14ac:dyDescent="0.25">
      <c r="A115" s="121" t="s">
        <v>237</v>
      </c>
    </row>
    <row r="116" spans="1:6" x14ac:dyDescent="0.25">
      <c r="A116" s="84" t="s">
        <v>238</v>
      </c>
    </row>
    <row r="118" spans="1:6" x14ac:dyDescent="0.25">
      <c r="C118" s="84" t="s">
        <v>275</v>
      </c>
    </row>
    <row r="120" spans="1:6" ht="14.25" x14ac:dyDescent="0.25">
      <c r="C120" s="190" t="s">
        <v>271</v>
      </c>
      <c r="D120" s="190"/>
      <c r="F120" s="84" t="s">
        <v>273</v>
      </c>
    </row>
    <row r="121" spans="1:6" ht="15" x14ac:dyDescent="0.25">
      <c r="C121" s="191" t="s">
        <v>272</v>
      </c>
      <c r="D121" s="191"/>
      <c r="F121" s="84" t="s">
        <v>274</v>
      </c>
    </row>
  </sheetData>
  <mergeCells count="182">
    <mergeCell ref="A5:B5"/>
    <mergeCell ref="C5:G5"/>
    <mergeCell ref="A6:G6"/>
    <mergeCell ref="A7:B7"/>
    <mergeCell ref="C7:G7"/>
    <mergeCell ref="A8:B8"/>
    <mergeCell ref="C8:G8"/>
    <mergeCell ref="A1:I1"/>
    <mergeCell ref="A2:I2"/>
    <mergeCell ref="A3:B3"/>
    <mergeCell ref="C3:G3"/>
    <mergeCell ref="A4:B4"/>
    <mergeCell ref="C4:G4"/>
    <mergeCell ref="A12:B12"/>
    <mergeCell ref="C12:G12"/>
    <mergeCell ref="A13:B13"/>
    <mergeCell ref="C13:G13"/>
    <mergeCell ref="A14:B14"/>
    <mergeCell ref="C14:G14"/>
    <mergeCell ref="A9:B9"/>
    <mergeCell ref="C9:G9"/>
    <mergeCell ref="A10:B10"/>
    <mergeCell ref="C10:G10"/>
    <mergeCell ref="A11:B11"/>
    <mergeCell ref="C11:G11"/>
    <mergeCell ref="A19:B19"/>
    <mergeCell ref="C19:G19"/>
    <mergeCell ref="A20:G20"/>
    <mergeCell ref="A21:B21"/>
    <mergeCell ref="C21:G21"/>
    <mergeCell ref="A22:G22"/>
    <mergeCell ref="A15:B15"/>
    <mergeCell ref="C15:G15"/>
    <mergeCell ref="A16:G16"/>
    <mergeCell ref="A17:B17"/>
    <mergeCell ref="C17:G17"/>
    <mergeCell ref="A18:G18"/>
    <mergeCell ref="A27:G27"/>
    <mergeCell ref="A28:B28"/>
    <mergeCell ref="C28:G28"/>
    <mergeCell ref="A29:B29"/>
    <mergeCell ref="C29:G29"/>
    <mergeCell ref="A30:B30"/>
    <mergeCell ref="C30:G30"/>
    <mergeCell ref="A23:G23"/>
    <mergeCell ref="A24:B24"/>
    <mergeCell ref="C24:G24"/>
    <mergeCell ref="A25:G25"/>
    <mergeCell ref="A26:B26"/>
    <mergeCell ref="C26:G26"/>
    <mergeCell ref="A34:B34"/>
    <mergeCell ref="C34:G34"/>
    <mergeCell ref="A35:B35"/>
    <mergeCell ref="C35:G35"/>
    <mergeCell ref="A36:B36"/>
    <mergeCell ref="C36:G36"/>
    <mergeCell ref="A31:B31"/>
    <mergeCell ref="C31:G31"/>
    <mergeCell ref="A32:B32"/>
    <mergeCell ref="C32:G32"/>
    <mergeCell ref="A33:B33"/>
    <mergeCell ref="C33:G33"/>
    <mergeCell ref="A41:G41"/>
    <mergeCell ref="A42:B42"/>
    <mergeCell ref="C42:G42"/>
    <mergeCell ref="A43:G43"/>
    <mergeCell ref="A44:B44"/>
    <mergeCell ref="C44:G44"/>
    <mergeCell ref="A37:G37"/>
    <mergeCell ref="A38:B38"/>
    <mergeCell ref="C38:G38"/>
    <mergeCell ref="A39:G39"/>
    <mergeCell ref="A40:B40"/>
    <mergeCell ref="C40:G40"/>
    <mergeCell ref="A50:B50"/>
    <mergeCell ref="C50:G50"/>
    <mergeCell ref="A51:B51"/>
    <mergeCell ref="C51:G51"/>
    <mergeCell ref="A52:G52"/>
    <mergeCell ref="B53:D53"/>
    <mergeCell ref="G53:H53"/>
    <mergeCell ref="A45:G45"/>
    <mergeCell ref="A46:G46"/>
    <mergeCell ref="A47:G47"/>
    <mergeCell ref="A48:B48"/>
    <mergeCell ref="C48:G48"/>
    <mergeCell ref="A49:B49"/>
    <mergeCell ref="C49:G49"/>
    <mergeCell ref="F57:G57"/>
    <mergeCell ref="H57:I57"/>
    <mergeCell ref="F58:G58"/>
    <mergeCell ref="H58:I58"/>
    <mergeCell ref="F59:G59"/>
    <mergeCell ref="H59:I59"/>
    <mergeCell ref="G54:H54"/>
    <mergeCell ref="A55:B55"/>
    <mergeCell ref="F55:G55"/>
    <mergeCell ref="H55:I55"/>
    <mergeCell ref="F56:G56"/>
    <mergeCell ref="H56:I56"/>
    <mergeCell ref="H63:I63"/>
    <mergeCell ref="A65:B65"/>
    <mergeCell ref="F65:G65"/>
    <mergeCell ref="H65:I65"/>
    <mergeCell ref="A66:B66"/>
    <mergeCell ref="F66:G66"/>
    <mergeCell ref="H66:I66"/>
    <mergeCell ref="A60:B60"/>
    <mergeCell ref="F60:G60"/>
    <mergeCell ref="H60:I60"/>
    <mergeCell ref="A61:B61"/>
    <mergeCell ref="F61:G61"/>
    <mergeCell ref="H61:I61"/>
    <mergeCell ref="B74:D74"/>
    <mergeCell ref="G74:H74"/>
    <mergeCell ref="B75:D75"/>
    <mergeCell ref="G75:H75"/>
    <mergeCell ref="B76:D76"/>
    <mergeCell ref="G76:H76"/>
    <mergeCell ref="B68:D68"/>
    <mergeCell ref="G68:H68"/>
    <mergeCell ref="B69:D69"/>
    <mergeCell ref="G69:H69"/>
    <mergeCell ref="B82:F82"/>
    <mergeCell ref="G82:H82"/>
    <mergeCell ref="B83:D83"/>
    <mergeCell ref="G83:H83"/>
    <mergeCell ref="B84:E84"/>
    <mergeCell ref="G84:H84"/>
    <mergeCell ref="B78:D78"/>
    <mergeCell ref="G78:H78"/>
    <mergeCell ref="B79:D79"/>
    <mergeCell ref="G79:H79"/>
    <mergeCell ref="B80:E80"/>
    <mergeCell ref="G80:H80"/>
    <mergeCell ref="B88:E88"/>
    <mergeCell ref="G88:H88"/>
    <mergeCell ref="B89:E89"/>
    <mergeCell ref="G89:H89"/>
    <mergeCell ref="B90:C90"/>
    <mergeCell ref="G90:H90"/>
    <mergeCell ref="B85:E85"/>
    <mergeCell ref="G85:H85"/>
    <mergeCell ref="B86:F86"/>
    <mergeCell ref="G86:H86"/>
    <mergeCell ref="B87:E87"/>
    <mergeCell ref="G87:H87"/>
    <mergeCell ref="B94:D94"/>
    <mergeCell ref="G94:H94"/>
    <mergeCell ref="B95:D95"/>
    <mergeCell ref="G95:H95"/>
    <mergeCell ref="B96:D96"/>
    <mergeCell ref="G96:H96"/>
    <mergeCell ref="B91:D91"/>
    <mergeCell ref="G91:H91"/>
    <mergeCell ref="B92:D92"/>
    <mergeCell ref="G92:H92"/>
    <mergeCell ref="B93:E93"/>
    <mergeCell ref="G93:H93"/>
    <mergeCell ref="B100:D100"/>
    <mergeCell ref="G100:H100"/>
    <mergeCell ref="B101:C101"/>
    <mergeCell ref="G101:H101"/>
    <mergeCell ref="B102:D102"/>
    <mergeCell ref="G102:H102"/>
    <mergeCell ref="B97:C97"/>
    <mergeCell ref="G97:H97"/>
    <mergeCell ref="B98:D98"/>
    <mergeCell ref="G98:H98"/>
    <mergeCell ref="B99:D99"/>
    <mergeCell ref="G99:H99"/>
    <mergeCell ref="C120:D120"/>
    <mergeCell ref="C121:D121"/>
    <mergeCell ref="B108:D108"/>
    <mergeCell ref="G108:H108"/>
    <mergeCell ref="B104:D104"/>
    <mergeCell ref="G104:H104"/>
    <mergeCell ref="G105:H105"/>
    <mergeCell ref="B106:D106"/>
    <mergeCell ref="G106:H106"/>
    <mergeCell ref="B107:C107"/>
    <mergeCell ref="G107:H107"/>
  </mergeCells>
  <pageMargins left="0.22" right="0.26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Kop.</vt:lpstr>
      <vt:lpstr>Pasqyra e Pozicionit Financiar</vt:lpstr>
      <vt:lpstr>PASH-sipas natyres</vt:lpstr>
      <vt:lpstr>Pasqyra Cashflow-indirekte</vt:lpstr>
      <vt:lpstr>Inventar</vt:lpstr>
      <vt:lpstr>IVENTARI I AKTIVEVE MATERIALE</vt:lpstr>
      <vt:lpstr>Shenime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TR3BIT</cp:lastModifiedBy>
  <cp:lastPrinted>2022-03-30T08:10:00Z</cp:lastPrinted>
  <dcterms:created xsi:type="dcterms:W3CDTF">2016-08-04T12:40:37Z</dcterms:created>
  <dcterms:modified xsi:type="dcterms:W3CDTF">2022-08-02T17:32:37Z</dcterms:modified>
</cp:coreProperties>
</file>