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BILANCE\Bilance 2020\EMC                     2020  perfunduar\Pasqyra per QKB  2020  EMC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66" i="18" l="1"/>
  <c r="D66" i="18"/>
  <c r="D42" i="18" l="1"/>
  <c r="B42" i="18" l="1"/>
  <c r="D55" i="18" l="1"/>
  <c r="B55" i="18"/>
  <c r="D47" i="18"/>
  <c r="B47" i="18"/>
  <c r="B57" i="18" l="1"/>
  <c r="B68" i="18" s="1"/>
  <c r="D57" i="18"/>
  <c r="D68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<sst xmlns="http://schemas.openxmlformats.org/spreadsheetml/2006/main" count="415" uniqueCount="272">
  <si>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</si>
  <si>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</si>
  <si>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</si>
  <si>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</si>
  <si>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</si>
  <si>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</si>
  <si>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</si>
  <si>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</si>
  <si>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</si>
  <si>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</si>
  <si>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</si>
  <si>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</si>
  <si>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</si>
  <si>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</si>
  <si>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</si>
  <si>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</si>
  <si>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</si>
  <si>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</si>
  <si>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</si>
  <si>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</si>
  <si>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</si>
  <si>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</si>
  <si>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</si>
  <si>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</si>
  <si>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</si>
  <si>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</si>
  <si>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</si>
  <si>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</si>
  <si>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</si>
  <si>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</si>
  <si>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</si>
  <si>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</si>
  <si>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</si>
  <si>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</si>
  <si>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</si>
  <si>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</si>
  <si>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</si>
  <si>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</si>
  <si>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</si>
  <si>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</si>
  <si>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</si>
  <si>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</si>
  <si>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</si>
  <si>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</si>
  <si>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</si>
  <si>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</si>
  <si>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</si>
  <si>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</si>
  <si>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</si>
  <si>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</si>
  <si>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</si>
  <si>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</si>
  <si>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</si>
  <si>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</si>
  <si>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</si>
  <si>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</si>
  <si>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</si>
  <si>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</si>
  <si>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</si>
  <si>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</si>
  <si>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</si>
  <si>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</si>
  <si>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</si>
  <si>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</si>
  <si>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</si>
  <si>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</si>
  <si>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</si>
  <si>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</si>
  <si>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</si>
  <si>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</si>
  <si>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</si>
  <si>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</si>
  <si>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</si>
  <si>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</si>
  <si>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</si>
  <si>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</si>
  <si>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</si>
  <si>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</si>
  <si>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</si>
  <si>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</si>
  <si>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</si>
  <si>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</si>
  <si>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</si>
  <si>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</si>
  <si>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</si>
  <si>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</si>
  <si>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</si>
  <si>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</si>
  <si>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</si>
  <si>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</si>
  <si>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</si>
  <si>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</si>
  <si>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</si>
  <si>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</si>
  <si>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</si>
  <si>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</si>
  <si>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</si>
  <si>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</si>
  <si>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</si>
  <si>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</si>
  <si>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</si>
  <si>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</si>
  <si>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</si>
  <si>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</si>
  <si>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</si>
  <si>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</si>
  <si>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</si>
  <si>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</si>
  <si>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</si>
  <si>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</si>
  <si>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</si>
  <si>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</si>
  <si>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</si>
  <si>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</si>
  <si>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</si>
  <si>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</si>
  <si>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</si>
  <si>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</si>
  <si>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</si>
  <si>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</si>
  <si>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</si>
  <si>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</si>
  <si>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</si>
  <si>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</si>
  <si>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</si>
  <si>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</si>
  <si>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</si>
  <si>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</si>
  <si>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</si>
  <si>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</si>
  <si>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</si>
  <si>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</si>
  <si>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</si>
  <si>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</si>
  <si>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</si>
  <si>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</si>
  <si>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</si>
  <si>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</si>
  <si>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</si>
  <si>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</si>
  <si>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</si>
  <si>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</si>
  <si>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</si>
  <si>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</si>
  <si>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</si>
  <si>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</si>
  <si>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</si>
  <si>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</si>
  <si>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</si>
  <si>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</si>
  <si>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</si>
  <si>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</si>
  <si>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</si>
  <si>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</si>
  <si>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</si>
  <si>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</si>
  <si>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</si>
  <si>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</si>
  <si>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</si>
  <si>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</si>
  <si>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</si>
  <si>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</si>
  <si>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</si>
  <si>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</si>
  <si>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</si>
  <si>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</si>
  <si>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</si>
  <si>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</si>
  <si>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</si>
  <si>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</si>
  <si>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</si>
  <si>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</si>
  <si>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</si>
  <si>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</si>
  <si>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</si>
  <si>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</si>
  <si>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</si>
  <si>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</si>
  <si>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</si>
  <si>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</si>
  <si>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</si>
  <si>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</si>
  <si>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</si>
  <si>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</si>
  <si>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</si>
  <si>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</si>
  <si>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</si>
  <si>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</si>
  <si>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</si>
  <si>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</si>
  <si>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</si>
  <si>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</si>
  <si>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</si>
  <si>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</si>
  <si>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</si>
  <si>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</si>
  <si>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</si>
  <si>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</si>
  <si>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</si>
  <si>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</si>
  <si>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</si>
  <si>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</si>
  <si>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</si>
  <si>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</si>
  <si>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</si>
  <si>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</si>
  <si>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</si>
  <si>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</si>
  <si>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</si>
  <si>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</si>
  <si>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</si>
  <si>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</si>
  <si>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</si>
  <si>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</si>
  <si>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</si>
  <si>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</si>
  <si>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</si>
  <si>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</si>
  <si>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</si>
  <si>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</si>
  <si>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</si>
  <si>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</si>
  <si>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</si>
  <si>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</si>
  <si>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</si>
  <si>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</si>
  <si>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</si>
  <si>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</si>
  <si>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</si>
  <si>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</si>
  <si>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</si>
  <si>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</si>
  <si>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</si>
  <si>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</si>
  <si>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</si>
  <si>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</si>
  <si>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</si>
  <si>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</si>
  <si>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</si>
  <si>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</si>
  <si>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</si>
  <si>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</si>
  <si>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</si>
  <si>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</si>
  <si>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</si>
  <si>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</si>
  <si>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</si>
  <si>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</si>
  <si>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</si>
  <si>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</si>
  <si>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</si>
  <si>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</si>
  <si>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</si>
  <si>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</si>
  <si>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</si>
  <si>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</si>
  <si>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</si>
  <si>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</si>
  <si>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</si>
  <si>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</si>
  <si>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</si>
  <si>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</si>
  <si>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</si>
  <si>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</si>
  <si>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</si>
  <si>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</si>
  <si>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</si>
  <si>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</si>
  <si>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Check</t>
  </si>
  <si>
    <t xml:space="preserve">" EMC ENGINEERING MAINTENANCE CENTER "  SHPK </t>
  </si>
  <si>
    <t>NIPT L21616501N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</si>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</sst>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 * #,##0.00_)_€_ ;_ * \(#,##0.00\)_€_ ;_ * &quot;-&quot;??_)_€_ ;_ @_ 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11"/>
      <color theme="9" tint="0.39997558519241921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51" fillId="0" borderId="0" applyFont="0" applyFill="0" applyBorder="0" applyAlignment="0" applyProtection="0"/>
    <xf numFmtId="164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  <xf numFmtId="37" fontId="174" fillId="0" borderId="0" xfId="0" applyNumberFormat="1" applyFont="1" applyFill="1" applyBorder="1" applyAlignment="1" applyProtection="1"/>
    <xf numFmtId="0" fontId="187" fillId="63" borderId="0" xfId="3507" applyNumberFormat="1" applyFont="1" applyFill="1" applyBorder="1" applyAlignment="1">
      <alignment vertical="center"/>
    </xf>
    <xf numFmtId="37" fontId="174" fillId="63" borderId="0" xfId="0" applyNumberFormat="1" applyFont="1" applyFill="1" applyBorder="1" applyAlignment="1" applyProtection="1">
      <alignment horizontal="center"/>
    </xf>
    <xf numFmtId="0" fontId="174" fillId="63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%20(1)EM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13687000</v>
          </cell>
          <cell r="D106">
            <v>14919854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8"/>
  <sheetViews>
    <sheetView showGridLines="0" tabSelected="1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271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205590129</v>
      </c>
      <c r="C10" s="52"/>
      <c r="D10" s="64">
        <v>140655553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-132855031</v>
      </c>
      <c r="C19" s="52"/>
      <c r="D19" s="64">
        <v>-69633106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-24642094</v>
      </c>
      <c r="C22" s="52"/>
      <c r="D22" s="64">
        <v>-24821649</v>
      </c>
      <c r="E22" s="51"/>
      <c r="F22" s="42"/>
    </row>
    <row r="23" spans="1:6">
      <c r="A23" s="63" t="s">
        <v>246</v>
      </c>
      <c r="B23" s="64">
        <v>-3914968</v>
      </c>
      <c r="C23" s="52"/>
      <c r="D23" s="64">
        <v>-3946726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-7958270</v>
      </c>
      <c r="C26" s="52"/>
      <c r="D26" s="64">
        <v>-7577697</v>
      </c>
      <c r="E26" s="51"/>
      <c r="F26" s="42"/>
    </row>
    <row r="27" spans="1:6">
      <c r="A27" s="45" t="s">
        <v>221</v>
      </c>
      <c r="B27" s="64">
        <v>-19455006</v>
      </c>
      <c r="C27" s="52"/>
      <c r="D27" s="64">
        <v>-17267833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-1118197</v>
      </c>
      <c r="C37" s="52"/>
      <c r="D37" s="64">
        <v>-1030847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711800</v>
      </c>
      <c r="C39" s="52"/>
      <c r="D39" s="64">
        <v>1325550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16358363</v>
      </c>
      <c r="C42" s="55"/>
      <c r="D42" s="54">
        <f>SUM(D9:D41)</f>
        <v>17703245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-2671363</v>
      </c>
      <c r="C44" s="52"/>
      <c r="D44" s="64">
        <v>-2783391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13687000</v>
      </c>
      <c r="C47" s="58"/>
      <c r="D47" s="67">
        <f>SUM(D42:D46)</f>
        <v>14919854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7" ht="15.75" thickTop="1">
      <c r="A49" s="70" t="s">
        <v>241</v>
      </c>
      <c r="B49" s="53"/>
      <c r="C49" s="53"/>
      <c r="D49" s="53"/>
      <c r="E49" s="59"/>
      <c r="F49" s="42"/>
    </row>
    <row r="50" spans="1:7">
      <c r="A50" s="63" t="s">
        <v>230</v>
      </c>
      <c r="B50" s="65"/>
      <c r="C50" s="53"/>
      <c r="D50" s="65"/>
      <c r="E50" s="51"/>
      <c r="F50" s="42"/>
    </row>
    <row r="51" spans="1:7">
      <c r="A51" s="63" t="s">
        <v>231</v>
      </c>
      <c r="B51" s="65"/>
      <c r="C51" s="53"/>
      <c r="D51" s="65"/>
      <c r="E51" s="51"/>
      <c r="F51" s="42"/>
    </row>
    <row r="52" spans="1:7">
      <c r="A52" s="63" t="s">
        <v>232</v>
      </c>
      <c r="B52" s="65"/>
      <c r="C52" s="53"/>
      <c r="D52" s="65"/>
      <c r="E52" s="56"/>
      <c r="F52" s="42"/>
    </row>
    <row r="53" spans="1:7" ht="15" customHeight="1">
      <c r="A53" s="63" t="s">
        <v>233</v>
      </c>
      <c r="B53" s="65"/>
      <c r="C53" s="53"/>
      <c r="D53" s="65"/>
      <c r="E53" s="60"/>
      <c r="F53" s="37"/>
    </row>
    <row r="54" spans="1:7">
      <c r="A54" s="81" t="s">
        <v>214</v>
      </c>
      <c r="B54" s="65"/>
      <c r="C54" s="53"/>
      <c r="D54" s="65"/>
      <c r="E54" s="35"/>
      <c r="F54" s="37"/>
    </row>
    <row r="55" spans="1:7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7">
      <c r="A56" s="73"/>
      <c r="B56" s="74"/>
      <c r="C56" s="75"/>
      <c r="D56" s="74"/>
      <c r="E56" s="60"/>
      <c r="F56" s="37"/>
    </row>
    <row r="57" spans="1:7" ht="15.75" thickBot="1">
      <c r="A57" s="70" t="s">
        <v>243</v>
      </c>
      <c r="B57" s="76">
        <f>B47+B55</f>
        <v>13687000</v>
      </c>
      <c r="C57" s="77"/>
      <c r="D57" s="76">
        <f>D47+D55</f>
        <v>14919854</v>
      </c>
      <c r="E57" s="60"/>
      <c r="F57" s="84"/>
      <c r="G57" s="85"/>
    </row>
    <row r="58" spans="1:7" ht="15.75" thickTop="1">
      <c r="A58" s="73"/>
      <c r="B58" s="74"/>
      <c r="C58" s="75"/>
      <c r="D58" s="74"/>
      <c r="E58" s="60"/>
      <c r="F58" s="37"/>
    </row>
    <row r="59" spans="1:7">
      <c r="A59" s="78" t="s">
        <v>234</v>
      </c>
      <c r="B59" s="74"/>
      <c r="C59" s="75"/>
      <c r="D59" s="74"/>
      <c r="E59" s="61"/>
      <c r="F59" s="39"/>
    </row>
    <row r="60" spans="1:7">
      <c r="A60" s="73" t="s">
        <v>227</v>
      </c>
      <c r="B60" s="64"/>
      <c r="C60" s="51"/>
      <c r="D60" s="64"/>
      <c r="E60" s="61"/>
      <c r="F60" s="39"/>
    </row>
    <row r="61" spans="1:7">
      <c r="A61" s="73" t="s">
        <v>228</v>
      </c>
      <c r="B61" s="64"/>
      <c r="C61" s="51"/>
      <c r="D61" s="64"/>
      <c r="E61" s="61"/>
      <c r="F61" s="39"/>
    </row>
    <row r="62" spans="1:7">
      <c r="A62" s="38"/>
      <c r="B62" s="39"/>
      <c r="C62" s="39"/>
      <c r="D62" s="39"/>
      <c r="E62" s="61"/>
      <c r="F62" s="39"/>
    </row>
    <row r="63" spans="1:7">
      <c r="A63" s="38"/>
      <c r="B63" s="39"/>
      <c r="C63" s="39"/>
      <c r="D63" s="39"/>
      <c r="E63" s="61"/>
      <c r="F63" s="39"/>
    </row>
    <row r="64" spans="1:7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A66" s="86"/>
      <c r="B66" s="87">
        <f>'[1]1-Pasqyra e Pozicioni Financiar'!B106</f>
        <v>13687000</v>
      </c>
      <c r="C66" s="87"/>
      <c r="D66" s="87">
        <f>'[1]1-Pasqyra e Pozicioni Financiar'!D106</f>
        <v>14919854</v>
      </c>
    </row>
    <row r="67" spans="1:6">
      <c r="A67" s="88"/>
      <c r="B67" s="89"/>
      <c r="C67" s="89"/>
      <c r="D67" s="89"/>
    </row>
    <row r="68" spans="1:6">
      <c r="A68" s="86" t="s">
        <v>268</v>
      </c>
      <c r="B68" s="87">
        <f>B57-B66</f>
        <v>0</v>
      </c>
      <c r="C68" s="89"/>
      <c r="D68" s="87">
        <f>D57-D66</f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2021-03-11T08:35:18Z</dcterms:modified>
</cp:coreProperties>
</file>