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8800" windowHeight="11445" tabRatio="705"/>
  </bookViews>
  <sheets>
    <sheet name="Pasqyra e Pozicionit Financiar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B68" i="2"/>
  <c r="C58" i="2" l="1"/>
  <c r="B58" i="2"/>
  <c r="C53" i="2"/>
  <c r="B53" i="2"/>
  <c r="C36" i="2"/>
  <c r="C41" i="2" s="1"/>
  <c r="B36" i="2"/>
  <c r="B41" i="2" s="1"/>
  <c r="C22" i="2"/>
  <c r="B22" i="2"/>
  <c r="C14" i="2"/>
  <c r="C24" i="2" s="1"/>
  <c r="B14" i="2"/>
  <c r="C60" i="2" l="1"/>
  <c r="C70" i="2" s="1"/>
  <c r="C43" i="2"/>
  <c r="B60" i="2"/>
  <c r="B70" i="2" s="1"/>
  <c r="B24" i="2"/>
  <c r="B43" i="2" s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<sst xmlns="http://schemas.openxmlformats.org/spreadsheetml/2006/main" count="58" uniqueCount="52">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</sst>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F19" sqref="F19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3836409</v>
      </c>
      <c r="C7" s="19">
        <v>2656985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>
        <v>55290141</v>
      </c>
      <c r="C10" s="3">
        <v>52569018</v>
      </c>
    </row>
    <row r="11" spans="1:3" x14ac:dyDescent="0.25">
      <c r="A11" s="2" t="s">
        <v>19</v>
      </c>
      <c r="B11" s="3">
        <v>159028</v>
      </c>
      <c r="C11" s="3">
        <v>214420</v>
      </c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43</v>
      </c>
      <c r="B13" s="3">
        <v>0</v>
      </c>
      <c r="C13" s="3"/>
    </row>
    <row r="14" spans="1:3" x14ac:dyDescent="0.25">
      <c r="A14" s="12" t="s">
        <v>7</v>
      </c>
      <c r="B14" s="19">
        <f>B10+B11+B12+B13</f>
        <v>55449169</v>
      </c>
      <c r="C14" s="19">
        <f>C10+C11+C12+C13</f>
        <v>52783438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>
        <v>34576687</v>
      </c>
      <c r="C17" s="3">
        <v>29609987</v>
      </c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>
        <v>2968523</v>
      </c>
      <c r="C20" s="3">
        <v>2968523</v>
      </c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B17+B18+B19+B20+B21</f>
        <v>37545210</v>
      </c>
      <c r="C22" s="19">
        <f>C17+C18+C19+C20+C21</f>
        <v>32578510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B7+B14+B22</f>
        <v>96830788</v>
      </c>
      <c r="C24" s="20">
        <f>C7+C14+C22</f>
        <v>88018933</v>
      </c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>
        <v>11384875</v>
      </c>
      <c r="C33" s="3">
        <v>11384875</v>
      </c>
    </row>
    <row r="34" spans="1:3" x14ac:dyDescent="0.25">
      <c r="A34" s="2" t="s">
        <v>5</v>
      </c>
      <c r="B34" s="3">
        <v>7603588</v>
      </c>
      <c r="C34" s="3">
        <v>7343139</v>
      </c>
    </row>
    <row r="35" spans="1:3" x14ac:dyDescent="0.25">
      <c r="A35" s="2" t="s">
        <v>27</v>
      </c>
      <c r="B35" s="3"/>
      <c r="C35" s="3"/>
    </row>
    <row r="36" spans="1:3" x14ac:dyDescent="0.25">
      <c r="A36" s="12" t="s">
        <v>7</v>
      </c>
      <c r="B36" s="19">
        <f>SUM(B33:B35)</f>
        <v>18988463</v>
      </c>
      <c r="C36" s="19">
        <f>SUM(C33:C35)</f>
        <v>18728014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>
        <v>0</v>
      </c>
      <c r="C39" s="21">
        <v>0</v>
      </c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B36+B39</f>
        <v>18988463</v>
      </c>
      <c r="C41" s="20">
        <f>C36+C39</f>
        <v>18728014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B24+B41</f>
        <v>115819251</v>
      </c>
      <c r="C43" s="10">
        <f>C24+C41</f>
        <v>106746947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9163184</v>
      </c>
      <c r="C48" s="3">
        <v>11072799</v>
      </c>
    </row>
    <row r="49" spans="1:4" x14ac:dyDescent="0.25">
      <c r="A49" s="2" t="s">
        <v>35</v>
      </c>
      <c r="B49" s="3">
        <v>741956</v>
      </c>
      <c r="C49" s="3">
        <v>668769</v>
      </c>
    </row>
    <row r="50" spans="1:4" x14ac:dyDescent="0.25">
      <c r="A50" s="2" t="s">
        <v>45</v>
      </c>
      <c r="B50" s="3">
        <v>572177</v>
      </c>
      <c r="C50" s="3">
        <v>0</v>
      </c>
    </row>
    <row r="51" spans="1:4" x14ac:dyDescent="0.25">
      <c r="A51" s="2" t="s">
        <v>6</v>
      </c>
      <c r="B51" s="3">
        <v>0</v>
      </c>
      <c r="C51" s="3">
        <v>0</v>
      </c>
    </row>
    <row r="52" spans="1:4" x14ac:dyDescent="0.25">
      <c r="A52" s="23" t="s">
        <v>50</v>
      </c>
      <c r="B52" s="3">
        <v>0</v>
      </c>
      <c r="C52" s="3">
        <v>0</v>
      </c>
    </row>
    <row r="53" spans="1:4" x14ac:dyDescent="0.25">
      <c r="A53" s="12" t="s">
        <v>7</v>
      </c>
      <c r="B53" s="19">
        <f>SUM(B47:B52)</f>
        <v>10477317</v>
      </c>
      <c r="C53" s="19">
        <f>SUM(C47:C52)</f>
        <v>11741568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>
        <v>103571739</v>
      </c>
      <c r="C57" s="1">
        <v>93421592</v>
      </c>
      <c r="D57" s="1"/>
    </row>
    <row r="58" spans="1:4" x14ac:dyDescent="0.25">
      <c r="A58" s="12" t="s">
        <v>7</v>
      </c>
      <c r="B58" s="19">
        <f>SUM(B57)</f>
        <v>103571739</v>
      </c>
      <c r="C58" s="19">
        <f>SUM(C57)</f>
        <v>93421592</v>
      </c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B53+B58</f>
        <v>114049056</v>
      </c>
      <c r="C60" s="20">
        <f>C53+C58</f>
        <v>105163160</v>
      </c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100000</v>
      </c>
      <c r="C63" s="3">
        <v>100000</v>
      </c>
    </row>
    <row r="64" spans="1:4" x14ac:dyDescent="0.25">
      <c r="A64" s="14" t="s">
        <v>12</v>
      </c>
      <c r="B64" s="3">
        <v>7262599</v>
      </c>
      <c r="C64" s="3">
        <v>7262599</v>
      </c>
    </row>
    <row r="65" spans="1:3" x14ac:dyDescent="0.25">
      <c r="A65" s="14" t="s">
        <v>40</v>
      </c>
      <c r="B65" s="3">
        <v>186408</v>
      </c>
      <c r="C65" s="3">
        <v>315631</v>
      </c>
    </row>
    <row r="66" spans="1:3" x14ac:dyDescent="0.25">
      <c r="A66" s="14" t="s">
        <v>13</v>
      </c>
      <c r="B66" s="3">
        <v>-5778812</v>
      </c>
      <c r="C66" s="3">
        <v>-6094443</v>
      </c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SUM(B63:B67)</f>
        <v>1770195</v>
      </c>
      <c r="C68" s="20">
        <f>SUM(C63:C67)</f>
        <v>1583787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B60+B68</f>
        <v>115819251</v>
      </c>
      <c r="C70" s="10">
        <f>C60+C68</f>
        <v>106746947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Acer</cp:lastModifiedBy>
  <dcterms:created xsi:type="dcterms:W3CDTF">2016-08-04T12:40:37Z</dcterms:created>
  <dcterms:modified xsi:type="dcterms:W3CDTF">2024-07-13T07:32:13Z</dcterms:modified>
</cp:coreProperties>
</file>