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24"/>
  <c r="C26" s="1"/>
  <c r="C28" s="1"/>
  <c r="C16"/>
  <c r="B28"/>
  <c r="B23" l="1"/>
  <c r="B26"/>
  <c r="B24"/>
  <c r="B16"/>
  <c r="C20"/>
  <c r="B20"/>
  <c r="C9"/>
  <c r="B9"/>
  <c r="M19" l="1"/>
  <c r="N7"/>
  <c r="N23"/>
  <c r="M12"/>
  <c r="M28"/>
  <c r="N20"/>
  <c r="M13"/>
  <c r="N14"/>
  <c r="M15"/>
  <c r="N18"/>
  <c r="N19"/>
  <c r="M8"/>
  <c r="M24"/>
  <c r="N16"/>
  <c r="M9"/>
  <c r="M25"/>
  <c r="N17"/>
  <c r="M10"/>
  <c r="M26"/>
  <c r="N10"/>
  <c r="M22"/>
  <c r="N22"/>
  <c r="M11"/>
  <c r="M27"/>
  <c r="N15"/>
  <c r="N26"/>
  <c r="M20"/>
  <c r="N12"/>
  <c r="N28"/>
  <c r="M21"/>
  <c r="N13"/>
  <c r="N21"/>
  <c r="M7"/>
  <c r="M23"/>
  <c r="N11"/>
  <c r="N27"/>
  <c r="M16"/>
  <c r="N8"/>
  <c r="N24"/>
  <c r="M17"/>
  <c r="N9"/>
  <c r="N25"/>
  <c r="M18"/>
  <c r="M1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<sst xmlns="http://schemas.openxmlformats.org/spreadsheetml/2006/main" count="27" uniqueCount="26">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</sst>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1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23" sqref="C23"/>
    </sheetView>
  </sheetViews>
  <sheetFormatPr defaultRowHeight="15"/>
  <cols>
    <col min="1" max="1" width="61" customWidth="1"/>
    <col min="2" max="3" width="22.28515625" customWidth="1"/>
    <col min="4" max="4" width="9.7109375" bestFit="1" customWidth="1"/>
    <col min="5" max="5" width="10.140625" bestFit="1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9">
        <v>118105712</v>
      </c>
      <c r="C7" s="20">
        <v>56705231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9"/>
      <c r="C8" s="20">
        <v>320000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118105712</v>
      </c>
      <c r="C9" s="7">
        <f>SUM(C7:C8)</f>
        <v>57025231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5038727</v>
      </c>
      <c r="C13" s="20">
        <v>8472262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95005555</v>
      </c>
      <c r="C14" s="20">
        <v>33232710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B15" s="22">
        <v>6004317</v>
      </c>
      <c r="C15" s="21">
        <v>5038727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B13+B14-B15</f>
        <v>94039965</v>
      </c>
      <c r="C16" s="11">
        <f>C13+C14-C15</f>
        <v>36666245</v>
      </c>
      <c r="E16">
        <v>-36666245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9">
        <v>14709401</v>
      </c>
      <c r="C18" s="20">
        <v>12607156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9">
        <v>2455624</v>
      </c>
      <c r="C19" s="20">
        <v>2096086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17165025</v>
      </c>
      <c r="C20" s="11">
        <f>SUM(C18:C19)</f>
        <v>14703242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9">
        <v>597605</v>
      </c>
      <c r="C21" s="20">
        <v>681025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9">
        <v>3073181</v>
      </c>
      <c r="C22" s="20">
        <v>1803278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9">
        <f>1279457+40527-388152</f>
        <v>931832</v>
      </c>
      <c r="C23" s="20">
        <f>118152+517486-684302</f>
        <v>-48664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115807608</v>
      </c>
      <c r="C24" s="7">
        <f>C16+C20+C21+C22+C23</f>
        <v>53805126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2298104</v>
      </c>
      <c r="C26" s="7">
        <f>C9-C24</f>
        <v>3220105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21">
        <v>-384538</v>
      </c>
      <c r="C27" s="20">
        <v>-492547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SUM(B26:B27)</f>
        <v>1913566</v>
      </c>
      <c r="C28" s="3">
        <f>SUM(C26:C27)</f>
        <v>2727558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extra</cp:lastModifiedBy>
  <dcterms:created xsi:type="dcterms:W3CDTF">2018-06-20T15:32:37Z</dcterms:created>
  <dcterms:modified xsi:type="dcterms:W3CDTF">2024-07-17T08:10:57Z</dcterms:modified>
</cp:coreProperties>
</file>