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ONI&amp;AFA 2022\QKB 2022\"/>
    </mc:Choice>
  </mc:AlternateContent>
  <xr:revisionPtr revIDLastSave="0" documentId="13_ncr:1_{25E3D13F-84CD-4F4D-BB20-8C04E459E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37" i="1"/>
  <c r="B29" i="1"/>
  <c r="B27" i="1"/>
  <c r="B22" i="1"/>
  <c r="B19" i="1"/>
  <c r="B14" i="1"/>
  <c r="B10" i="1"/>
  <c r="B42" i="1" s="1"/>
  <c r="B47" i="1" s="1"/>
  <c r="B57" i="1" s="1"/>
  <c r="A1" i="1"/>
</calcChain>
</file>

<file path=xl/sharedStrings.xml><?xml version="1.0" encoding="utf-8"?>
<sst xmlns="http://schemas.openxmlformats.org/spreadsheetml/2006/main" count="65" uniqueCount="61">
  <si>
    <t>ONI&amp;AFA</t>
  </si>
  <si>
    <t>NIPT L01714014F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</si>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</sst>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0" fontId="10" fillId="0" borderId="0" xfId="0" applyFont="1" applyAlignment="1">
      <alignment horizontal="left" vertical="top" wrapText="1" indent="2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397ED02-9F99-4B0D-9A82-94EE55DE78B4}"/>
    <cellStyle name="Normal 3" xfId="5" xr:uid="{212736AE-FB6E-458C-8B6F-4F9A1631E8C6}"/>
    <cellStyle name="Normal_Albania_-__Income_Statement_September_2009" xfId="3" xr:uid="{AF23B8E1-583F-4B7D-B3F9-88E69BA1BA5C}"/>
    <cellStyle name="Normal_SHEET" xfId="4" xr:uid="{F1507980-0A00-42F1-8121-AE8C0E048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ONI&amp;AFA%202022\PASQYRAT%20FINANCIARE%202022-%20ONI&amp;AFA.xlsx" TargetMode="External"/><Relationship Id="rId1" Type="http://schemas.openxmlformats.org/officeDocument/2006/relationships/externalLinkPath" Target="/BILANCE/BILANCE%202022/BIZNES%20I%20MADH%202022/ONI&amp;AFA%202022/PASQYRAT%20FINANCIARE%202022-%20ONI&amp;A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BILANCI"/>
      <sheetName val="PASH"/>
      <sheetName val="CASH FLOW"/>
      <sheetName val="PASQYRA E KAPITALIT"/>
      <sheetName val="LLOGARITE 1-5"/>
      <sheetName val="LLOGARITE 6-7"/>
    </sheetNames>
    <sheetDataSet>
      <sheetData sheetId="0"/>
      <sheetData sheetId="1">
        <row r="1">
          <cell r="A1" t="str">
            <v>Pasqyrat financiare te vitit 2022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3" workbookViewId="0">
      <selection activeCell="H58" sqref="H58"/>
    </sheetView>
  </sheetViews>
  <sheetFormatPr defaultRowHeight="15" x14ac:dyDescent="0.25"/>
  <cols>
    <col min="1" max="1" width="93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2022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f>7594061+8557074+1035000</f>
        <v>17186135</v>
      </c>
      <c r="C10" s="10"/>
      <c r="D10" s="13">
        <v>60007742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>
        <f>2500000+7435200</f>
        <v>9935200</v>
      </c>
      <c r="C14" s="10"/>
      <c r="D14" s="13">
        <v>36300636</v>
      </c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15"/>
    </row>
    <row r="19" spans="1:6" x14ac:dyDescent="0.25">
      <c r="A19" s="12" t="s">
        <v>20</v>
      </c>
      <c r="B19" s="13">
        <f>-8059022-6593746</f>
        <v>-14652768</v>
      </c>
      <c r="C19" s="10"/>
      <c r="D19" s="13">
        <v>-82523181</v>
      </c>
      <c r="E19" s="9"/>
      <c r="F19" s="3"/>
    </row>
    <row r="20" spans="1:6" x14ac:dyDescent="0.25">
      <c r="A20" s="12" t="s">
        <v>21</v>
      </c>
      <c r="B20" s="13"/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f>-4234711</f>
        <v>-4234711</v>
      </c>
      <c r="C22" s="10"/>
      <c r="D22" s="13">
        <v>-4455095</v>
      </c>
      <c r="E22" s="9"/>
      <c r="F22" s="15"/>
    </row>
    <row r="23" spans="1:6" x14ac:dyDescent="0.25">
      <c r="A23" s="12" t="s">
        <v>24</v>
      </c>
      <c r="B23" s="13">
        <v>-707201</v>
      </c>
      <c r="C23" s="10"/>
      <c r="D23" s="13">
        <v>-744002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/>
      <c r="C26" s="10"/>
      <c r="D26" s="13">
        <v>-1444926</v>
      </c>
      <c r="E26" s="9"/>
      <c r="F26" s="3"/>
    </row>
    <row r="27" spans="1:6" x14ac:dyDescent="0.25">
      <c r="A27" s="8" t="s">
        <v>28</v>
      </c>
      <c r="B27" s="13">
        <f>-545172-131330-369350-52600-190029-765000-5483-7867-17161-41880-513870-15000</f>
        <v>-2654742</v>
      </c>
      <c r="C27" s="10"/>
      <c r="D27" s="13">
        <v>-2589913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>
        <f>108+8+11981</f>
        <v>12097</v>
      </c>
      <c r="C29" s="10"/>
      <c r="D29" s="13">
        <v>5381</v>
      </c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ht="30" x14ac:dyDescent="0.25">
      <c r="A31" s="12" t="s">
        <v>32</v>
      </c>
      <c r="B31" s="13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6" ht="30" x14ac:dyDescent="0.25">
      <c r="A33" s="12" t="s">
        <v>34</v>
      </c>
      <c r="B33" s="13"/>
      <c r="C33" s="10"/>
      <c r="D33" s="13"/>
      <c r="E33" s="9"/>
      <c r="F33" s="3"/>
    </row>
    <row r="34" spans="1:6" ht="30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f>-1727190-97578</f>
        <v>-1824768</v>
      </c>
      <c r="C37" s="10"/>
      <c r="D37" s="13">
        <v>-1023269</v>
      </c>
      <c r="E37" s="9"/>
      <c r="F37" s="3"/>
    </row>
    <row r="38" spans="1:6" ht="30" x14ac:dyDescent="0.25">
      <c r="A38" s="16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>
        <f>-104-2624690</f>
        <v>-2624794</v>
      </c>
      <c r="C39" s="10"/>
      <c r="D39" s="13">
        <v>-546340</v>
      </c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7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8">
        <f>SUM(B9:B41)</f>
        <v>434448</v>
      </c>
      <c r="C42" s="19"/>
      <c r="D42" s="18">
        <v>2987033</v>
      </c>
      <c r="E42" s="19"/>
      <c r="F42" s="3"/>
    </row>
    <row r="43" spans="1:6" x14ac:dyDescent="0.25">
      <c r="A43" s="8" t="s">
        <v>44</v>
      </c>
      <c r="B43" s="19"/>
      <c r="C43" s="19"/>
      <c r="D43" s="19"/>
      <c r="E43" s="19"/>
      <c r="F43" s="3"/>
    </row>
    <row r="44" spans="1:6" x14ac:dyDescent="0.25">
      <c r="A44" s="12" t="s">
        <v>45</v>
      </c>
      <c r="B44" s="13">
        <v>-67417</v>
      </c>
      <c r="C44" s="10"/>
      <c r="D44" s="13">
        <v>-500000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8">
        <f>SUM(B42:B46)</f>
        <v>367031</v>
      </c>
      <c r="C47" s="19"/>
      <c r="D47" s="18">
        <v>2487033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49</v>
      </c>
      <c r="B49" s="23"/>
      <c r="C49" s="23"/>
      <c r="D49" s="23"/>
      <c r="E49" s="10"/>
      <c r="F49" s="3"/>
    </row>
    <row r="50" spans="1:6" x14ac:dyDescent="0.25">
      <c r="A50" s="12" t="s">
        <v>50</v>
      </c>
      <c r="B50" s="24"/>
      <c r="C50" s="23"/>
      <c r="D50" s="24"/>
      <c r="E50" s="9"/>
      <c r="F50" s="3"/>
    </row>
    <row r="51" spans="1:6" x14ac:dyDescent="0.25">
      <c r="A51" s="12" t="s">
        <v>51</v>
      </c>
      <c r="B51" s="24"/>
      <c r="C51" s="23"/>
      <c r="D51" s="24"/>
      <c r="E51" s="9"/>
      <c r="F51" s="3"/>
    </row>
    <row r="52" spans="1:6" x14ac:dyDescent="0.25">
      <c r="A52" s="12" t="s">
        <v>52</v>
      </c>
      <c r="B52" s="24"/>
      <c r="C52" s="23"/>
      <c r="D52" s="24"/>
      <c r="E52" s="5"/>
      <c r="F52" s="3"/>
    </row>
    <row r="53" spans="1:6" x14ac:dyDescent="0.25">
      <c r="A53" s="12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367031</v>
      </c>
      <c r="C57" s="33"/>
      <c r="D57" s="32">
        <v>2487033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3"/>
      <c r="C60" s="9"/>
      <c r="D60" s="13"/>
      <c r="E60" s="35"/>
      <c r="F60" s="35"/>
    </row>
    <row r="61" spans="1:6" x14ac:dyDescent="0.25">
      <c r="A61" s="30" t="s">
        <v>59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2023-07-03T08:40:17Z</dcterms:modified>
</cp:coreProperties>
</file>