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IG\Finance\SHPK Financa\SHARED  DOCS Reporting\Bilanci QKB\2024\Pasqyrat Tatime 2024\"/>
    </mc:Choice>
  </mc:AlternateContent>
  <xr:revisionPtr revIDLastSave="0" documentId="13_ncr:1_{B89A9407-F88A-4641-AF79-1EAF485299CE}" xr6:coauthVersionLast="47" xr6:coauthVersionMax="47" xr10:uidLastSave="{00000000-0000-0000-0000-000000000000}"/>
  <bookViews>
    <workbookView xWindow="1536" yWindow="0" windowWidth="21504" windowHeight="12240" xr2:uid="{48274B61-3CBF-405A-BEDD-5589D10D4004}"/>
  </bookViews>
  <sheets>
    <sheet name="1.Pasqyra e Performances Sig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B34" i="1"/>
  <c r="B33" i="1"/>
  <c r="D30" i="1"/>
  <c r="B30" i="1"/>
  <c r="B62" i="1" l="1"/>
  <c r="D33" i="1" l="1"/>
  <c r="D71" i="1"/>
  <c r="D63" i="1"/>
  <c r="D73" i="1" s="1"/>
  <c r="D29" i="1"/>
  <c r="D22" i="1"/>
  <c r="D10" i="1"/>
  <c r="B71" i="1"/>
  <c r="B63" i="1"/>
  <c r="B73" i="1" s="1"/>
  <c r="B29" i="1"/>
  <c r="B22" i="1"/>
  <c r="B10" i="1"/>
  <c r="B13" i="1" s="1"/>
  <c r="B18" i="1" s="1"/>
  <c r="D13" i="1" l="1"/>
  <c r="D18" i="1" s="1"/>
  <c r="D35" i="1" s="1"/>
  <c r="D37" i="1" s="1"/>
  <c r="D53" i="1" s="1"/>
  <c r="D75" i="1" s="1"/>
  <c r="B35" i="1"/>
  <c r="B37" i="1" l="1"/>
  <c r="B53" i="1" s="1"/>
  <c r="B75" i="1" s="1"/>
</calcChain>
</file>

<file path=xl/sharedStrings.xml><?xml version="1.0" encoding="utf-8"?>
<sst xmlns="http://schemas.openxmlformats.org/spreadsheetml/2006/main" count="71" uniqueCount="62">
  <si>
    <t>Pasqyrat financiare te vitit</t>
  </si>
  <si>
    <t>emri nga sistemi</t>
  </si>
  <si>
    <t>SIGMAINTERALBANIAN VIG</t>
  </si>
  <si>
    <t>NIPT nga sistemi</t>
  </si>
  <si>
    <t>J91329003O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</si>
  <si>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</si>
  <si>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Shoqeri Sigurimi e te ngjashme</t>
  </si>
  <si>
    <t>Periudha</t>
  </si>
  <si>
    <t>Raportuese</t>
  </si>
  <si>
    <t>Para ardhese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</si>
  <si>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</si>
  <si>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</si>
  <si>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</si>
  <si>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</si>
  <si>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</si>
  <si>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</si>
  <si>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</si>
  <si>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</si>
  <si>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</si>
  <si>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Te tjera- te ardhura nga komisione risigurimi</t>
  </si>
  <si>
    <t>Te ardhura neto</t>
  </si>
  <si>
    <t>Deme te paguara</t>
  </si>
  <si>
    <t>Ndryshim ne rezerven e demeve te sigurimit dhe risigurimit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</si>
  <si>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</si>
  <si>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Deme te sigurimit neto</t>
  </si>
  <si>
    <t>Kosto e marrjes ne sigurim</t>
  </si>
  <si>
    <t>Zhvleresimi neto i aktiveve financiare</t>
  </si>
  <si>
    <t>Shpenzime administrative dhe marketingu</t>
  </si>
  <si>
    <t xml:space="preserve">Shpenzime amortizimi </t>
  </si>
  <si>
    <t>Shpenzime te tjera</t>
  </si>
  <si>
    <t>Humbje dhe shpenzime te tjera</t>
  </si>
  <si>
    <t>Shpenzime financiare</t>
  </si>
  <si>
    <t>Fitime/(humbje) nga kurset e kembimit</t>
  </si>
  <si>
    <t>Te ardhura/(shpenzime) financiare neto</t>
  </si>
  <si>
    <t>Fitimi/(humbja) para tatimit</t>
  </si>
  <si>
    <t>Tatimi mbi fitimin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</si>
  <si>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</si>
  <si>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</si>
  <si>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</si>
  <si>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</si>
  <si>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</si>
  <si>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</si>
  <si>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</si>
  <si>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</si>
  <si>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</si>
  <si>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</si>
  <si>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</si>
  <si>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</si>
  <si>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</si>
  <si>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</si>
  <si>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Levizje ne rezerven per vleren e drejte (instrumenta kapitali)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</si>
  <si>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</si>
  <si>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</si>
  <si>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</si>
  <si>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</si>
  <si>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</si>
  <si>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</si>
  <si>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</si>
  <si>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</si>
  <si>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</si>
  <si>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</si>
  <si>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Te ardhura nga interesi&amp; te ardhura nga deget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</si>
</sst>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\(#,##0.0\)"/>
  </numFmts>
  <fonts count="35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theme="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color theme="0"/>
      <name val="Arial"/>
      <family val="2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color theme="0"/>
      <name val="Arial"/>
      <family val="2"/>
    </font>
    <font>
      <sz val="10"/>
      <color theme="0"/>
      <name val="MS Sans Serif"/>
    </font>
    <font>
      <sz val="10"/>
      <color rgb="FFFF0000"/>
      <name val="MS Sans Serif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8"/>
      <name val="MS Sans Serif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12" fillId="0" borderId="0"/>
    <xf numFmtId="9" fontId="3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3" fillId="0" borderId="0" xfId="0" applyFont="1"/>
    <xf numFmtId="0" fontId="6" fillId="0" borderId="0" xfId="0" applyFont="1"/>
    <xf numFmtId="0" fontId="4" fillId="0" borderId="0" xfId="0" applyFont="1"/>
    <xf numFmtId="0" fontId="8" fillId="0" borderId="0" xfId="0" applyFont="1"/>
    <xf numFmtId="3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13" fillId="0" borderId="0" xfId="2" applyFont="1" applyAlignment="1">
      <alignment wrapText="1"/>
    </xf>
    <xf numFmtId="0" fontId="14" fillId="0" borderId="0" xfId="0" applyFont="1"/>
    <xf numFmtId="0" fontId="4" fillId="2" borderId="0" xfId="0" applyFont="1" applyFill="1" applyAlignment="1">
      <alignment horizontal="center"/>
    </xf>
    <xf numFmtId="0" fontId="15" fillId="0" borderId="0" xfId="0" applyFont="1"/>
    <xf numFmtId="0" fontId="16" fillId="0" borderId="0" xfId="2" applyFont="1" applyAlignment="1">
      <alignment wrapText="1"/>
    </xf>
    <xf numFmtId="37" fontId="3" fillId="3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Alignment="1">
      <alignment horizontal="center"/>
    </xf>
    <xf numFmtId="37" fontId="4" fillId="2" borderId="0" xfId="0" applyNumberFormat="1" applyFont="1" applyFill="1"/>
    <xf numFmtId="164" fontId="4" fillId="2" borderId="0" xfId="1" applyNumberFormat="1" applyFont="1" applyFill="1" applyBorder="1" applyAlignment="1" applyProtection="1"/>
    <xf numFmtId="3" fontId="5" fillId="2" borderId="0" xfId="0" applyNumberFormat="1" applyFont="1" applyFill="1"/>
    <xf numFmtId="0" fontId="18" fillId="0" borderId="0" xfId="2" applyFont="1" applyAlignment="1">
      <alignment wrapText="1"/>
    </xf>
    <xf numFmtId="37" fontId="18" fillId="0" borderId="1" xfId="2" applyNumberFormat="1" applyFont="1" applyBorder="1" applyAlignment="1">
      <alignment wrapText="1"/>
    </xf>
    <xf numFmtId="3" fontId="19" fillId="2" borderId="0" xfId="0" applyNumberFormat="1" applyFont="1" applyFill="1"/>
    <xf numFmtId="3" fontId="4" fillId="2" borderId="0" xfId="0" applyNumberFormat="1" applyFont="1" applyFill="1"/>
    <xf numFmtId="0" fontId="16" fillId="4" borderId="0" xfId="2" applyFont="1" applyFill="1" applyAlignment="1">
      <alignment wrapText="1"/>
    </xf>
    <xf numFmtId="0" fontId="3" fillId="0" borderId="0" xfId="2" applyFont="1" applyAlignment="1">
      <alignment wrapText="1"/>
    </xf>
    <xf numFmtId="0" fontId="2" fillId="0" borderId="0" xfId="2" applyFont="1" applyAlignment="1">
      <alignment wrapText="1"/>
    </xf>
    <xf numFmtId="164" fontId="5" fillId="2" borderId="0" xfId="1" applyNumberFormat="1" applyFont="1" applyFill="1" applyBorder="1" applyAlignment="1" applyProtection="1"/>
    <xf numFmtId="43" fontId="5" fillId="2" borderId="0" xfId="0" applyNumberFormat="1" applyFont="1" applyFill="1"/>
    <xf numFmtId="37" fontId="5" fillId="2" borderId="0" xfId="0" applyNumberFormat="1" applyFont="1" applyFill="1"/>
    <xf numFmtId="37" fontId="18" fillId="0" borderId="0" xfId="2" applyNumberFormat="1" applyFont="1" applyAlignment="1">
      <alignment wrapText="1"/>
    </xf>
    <xf numFmtId="37" fontId="18" fillId="0" borderId="2" xfId="1" applyNumberFormat="1" applyFont="1" applyFill="1" applyBorder="1" applyAlignment="1" applyProtection="1">
      <alignment horizontal="right" wrapText="1"/>
    </xf>
    <xf numFmtId="0" fontId="14" fillId="0" borderId="0" xfId="2" applyFont="1" applyAlignment="1">
      <alignment wrapText="1"/>
    </xf>
    <xf numFmtId="0" fontId="21" fillId="0" borderId="0" xfId="2" applyFont="1" applyAlignment="1">
      <alignment horizontal="left" vertical="center"/>
    </xf>
    <xf numFmtId="37" fontId="10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16" fillId="0" borderId="0" xfId="2" applyFont="1" applyAlignment="1">
      <alignment horizontal="left" wrapText="1" indent="2"/>
    </xf>
    <xf numFmtId="37" fontId="18" fillId="0" borderId="1" xfId="0" applyNumberFormat="1" applyFont="1" applyBorder="1" applyAlignment="1">
      <alignment horizontal="right"/>
    </xf>
    <xf numFmtId="0" fontId="12" fillId="0" borderId="0" xfId="2"/>
    <xf numFmtId="3" fontId="3" fillId="3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0" fontId="21" fillId="2" borderId="0" xfId="0" applyFont="1" applyFill="1"/>
    <xf numFmtId="0" fontId="22" fillId="0" borderId="0" xfId="0" applyFont="1"/>
    <xf numFmtId="3" fontId="23" fillId="0" borderId="0" xfId="0" applyNumberFormat="1" applyFont="1"/>
    <xf numFmtId="0" fontId="24" fillId="2" borderId="0" xfId="0" applyFont="1" applyFill="1"/>
    <xf numFmtId="0" fontId="25" fillId="2" borderId="0" xfId="0" applyFont="1" applyFill="1"/>
    <xf numFmtId="3" fontId="25" fillId="2" borderId="0" xfId="0" applyNumberFormat="1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3" fontId="29" fillId="2" borderId="0" xfId="0" applyNumberFormat="1" applyFont="1" applyFill="1"/>
    <xf numFmtId="0" fontId="0" fillId="2" borderId="0" xfId="0" applyFill="1"/>
    <xf numFmtId="0" fontId="21" fillId="0" borderId="0" xfId="0" applyFont="1"/>
    <xf numFmtId="0" fontId="23" fillId="0" borderId="0" xfId="0" applyFont="1"/>
    <xf numFmtId="0" fontId="30" fillId="0" borderId="0" xfId="0" applyFont="1"/>
    <xf numFmtId="0" fontId="31" fillId="2" borderId="0" xfId="0" applyFont="1" applyFill="1"/>
    <xf numFmtId="3" fontId="0" fillId="2" borderId="0" xfId="0" applyNumberFormat="1" applyFill="1"/>
    <xf numFmtId="0" fontId="24" fillId="0" borderId="0" xfId="0" applyFont="1"/>
    <xf numFmtId="0" fontId="32" fillId="2" borderId="0" xfId="0" applyFont="1" applyFill="1"/>
    <xf numFmtId="9" fontId="4" fillId="2" borderId="0" xfId="3" applyFont="1" applyFill="1"/>
    <xf numFmtId="165" fontId="18" fillId="0" borderId="2" xfId="0" applyNumberFormat="1" applyFont="1" applyBorder="1" applyAlignment="1">
      <alignment horizontal="right"/>
    </xf>
    <xf numFmtId="164" fontId="2" fillId="0" borderId="0" xfId="1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3" fillId="0" borderId="0" xfId="1" applyNumberFormat="1" applyFont="1"/>
    <xf numFmtId="164" fontId="9" fillId="0" borderId="0" xfId="1" applyNumberFormat="1" applyFont="1" applyAlignment="1">
      <alignment horizontal="center" vertical="center"/>
    </xf>
    <xf numFmtId="164" fontId="11" fillId="0" borderId="0" xfId="1" applyNumberFormat="1" applyFont="1"/>
    <xf numFmtId="164" fontId="3" fillId="3" borderId="0" xfId="1" applyNumberFormat="1" applyFont="1" applyFill="1" applyBorder="1" applyAlignment="1" applyProtection="1">
      <alignment horizontal="right" wrapText="1"/>
    </xf>
    <xf numFmtId="164" fontId="18" fillId="0" borderId="1" xfId="1" applyNumberFormat="1" applyFont="1" applyBorder="1" applyAlignment="1">
      <alignment wrapText="1"/>
    </xf>
    <xf numFmtId="164" fontId="18" fillId="0" borderId="0" xfId="1" applyNumberFormat="1" applyFont="1" applyAlignment="1">
      <alignment wrapText="1"/>
    </xf>
    <xf numFmtId="164" fontId="18" fillId="0" borderId="2" xfId="1" applyNumberFormat="1" applyFont="1" applyFill="1" applyBorder="1" applyAlignment="1" applyProtection="1">
      <alignment horizontal="right" wrapText="1"/>
    </xf>
    <xf numFmtId="164" fontId="16" fillId="0" borderId="0" xfId="1" applyNumberFormat="1" applyFont="1" applyAlignment="1">
      <alignment wrapText="1"/>
    </xf>
    <xf numFmtId="164" fontId="21" fillId="0" borderId="0" xfId="1" applyNumberFormat="1" applyFont="1" applyAlignment="1">
      <alignment horizontal="left" vertical="center"/>
    </xf>
    <xf numFmtId="164" fontId="1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/>
    </xf>
    <xf numFmtId="164" fontId="18" fillId="0" borderId="1" xfId="1" applyNumberFormat="1" applyFont="1" applyBorder="1" applyAlignment="1">
      <alignment horizontal="right"/>
    </xf>
    <xf numFmtId="164" fontId="18" fillId="0" borderId="2" xfId="1" applyNumberFormat="1" applyFont="1" applyBorder="1" applyAlignment="1">
      <alignment horizontal="right"/>
    </xf>
    <xf numFmtId="164" fontId="3" fillId="3" borderId="0" xfId="1" applyNumberFormat="1" applyFont="1" applyFill="1" applyAlignment="1">
      <alignment horizontal="center"/>
    </xf>
    <xf numFmtId="164" fontId="21" fillId="2" borderId="0" xfId="1" applyNumberFormat="1" applyFont="1" applyFill="1"/>
    <xf numFmtId="164" fontId="22" fillId="0" borderId="0" xfId="1" applyNumberFormat="1" applyFont="1"/>
    <xf numFmtId="164" fontId="21" fillId="0" borderId="0" xfId="1" applyNumberFormat="1" applyFont="1"/>
    <xf numFmtId="37" fontId="34" fillId="3" borderId="0" xfId="1" applyNumberFormat="1" applyFont="1" applyFill="1" applyBorder="1" applyAlignment="1" applyProtection="1">
      <alignment horizontal="right" wrapText="1"/>
    </xf>
    <xf numFmtId="164" fontId="18" fillId="5" borderId="0" xfId="1" applyNumberFormat="1" applyFont="1" applyFill="1" applyAlignment="1">
      <alignment wrapText="1"/>
    </xf>
    <xf numFmtId="0" fontId="16" fillId="5" borderId="0" xfId="2" applyFont="1" applyFill="1" applyAlignment="1">
      <alignment wrapText="1"/>
    </xf>
  </cellXfs>
  <cellStyles count="4">
    <cellStyle name="Comma" xfId="1" builtinId="3"/>
    <cellStyle name="Normal" xfId="0" builtinId="0"/>
    <cellStyle name="Normal 23" xfId="2" xr:uid="{3E012179-690D-4883-8F0F-F883D57C881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69CF-3282-4CC8-87FC-E4EDCFDF8316}">
  <sheetPr>
    <tabColor rgb="FFFFFF00"/>
  </sheetPr>
  <dimension ref="A1:N85"/>
  <sheetViews>
    <sheetView showGridLines="0" tabSelected="1" topLeftCell="A22" zoomScaleNormal="100" workbookViewId="0">
      <selection activeCell="B34" sqref="B34:D34"/>
    </sheetView>
  </sheetViews>
  <sheetFormatPr defaultColWidth="9.109375" defaultRowHeight="13.8" x14ac:dyDescent="0.25"/>
  <cols>
    <col min="1" max="1" width="47.88671875" style="7" customWidth="1"/>
    <col min="2" max="2" width="22.6640625" style="80" customWidth="1"/>
    <col min="3" max="3" width="2.6640625" style="2" customWidth="1"/>
    <col min="4" max="4" width="23.33203125" style="2" bestFit="1" customWidth="1"/>
    <col min="5" max="5" width="2.5546875" style="3" customWidth="1"/>
    <col min="6" max="6" width="15.109375" style="4" customWidth="1"/>
    <col min="7" max="7" width="14.109375" style="5" bestFit="1" customWidth="1"/>
    <col min="8" max="8" width="15.109375" style="5" bestFit="1" customWidth="1"/>
    <col min="9" max="9" width="13.88671875" style="6" bestFit="1" customWidth="1"/>
    <col min="10" max="10" width="10.88671875" style="5" bestFit="1" customWidth="1"/>
    <col min="11" max="16384" width="9.109375" style="7"/>
  </cols>
  <sheetData>
    <row r="1" spans="1:12" x14ac:dyDescent="0.25">
      <c r="A1" s="1" t="s">
        <v>0</v>
      </c>
      <c r="B1" s="68">
        <v>2024</v>
      </c>
    </row>
    <row r="2" spans="1:12" ht="14.4" x14ac:dyDescent="0.3">
      <c r="A2" s="8" t="s">
        <v>1</v>
      </c>
      <c r="B2" s="68" t="s">
        <v>2</v>
      </c>
    </row>
    <row r="3" spans="1:12" ht="14.4" x14ac:dyDescent="0.3">
      <c r="A3" s="8" t="s">
        <v>3</v>
      </c>
      <c r="B3" s="69" t="s">
        <v>4</v>
      </c>
    </row>
    <row r="4" spans="1:12" ht="14.4" x14ac:dyDescent="0.3">
      <c r="A4" s="1" t="s">
        <v>5</v>
      </c>
      <c r="B4" s="70"/>
      <c r="C4" s="7"/>
      <c r="D4" s="7"/>
      <c r="E4" s="9"/>
      <c r="F4" s="5"/>
    </row>
    <row r="5" spans="1:12" x14ac:dyDescent="0.25">
      <c r="A5" s="10" t="s">
        <v>6</v>
      </c>
      <c r="B5" s="71" t="s">
        <v>7</v>
      </c>
      <c r="C5" s="11"/>
      <c r="D5" s="11" t="s">
        <v>7</v>
      </c>
      <c r="E5" s="12"/>
      <c r="F5" s="5"/>
    </row>
    <row r="6" spans="1:12" x14ac:dyDescent="0.25">
      <c r="A6" s="13"/>
      <c r="B6" s="71" t="s">
        <v>8</v>
      </c>
      <c r="C6" s="11"/>
      <c r="D6" s="11" t="s">
        <v>9</v>
      </c>
      <c r="E6" s="12"/>
      <c r="F6" s="5"/>
    </row>
    <row r="7" spans="1:12" ht="14.4" x14ac:dyDescent="0.3">
      <c r="A7" s="14"/>
      <c r="B7" s="72"/>
      <c r="C7" s="13"/>
      <c r="D7" s="13"/>
      <c r="E7" s="15"/>
      <c r="F7" s="16"/>
      <c r="G7" s="6"/>
      <c r="H7" s="6"/>
      <c r="K7" s="17"/>
      <c r="L7" s="17"/>
    </row>
    <row r="8" spans="1:12" x14ac:dyDescent="0.25">
      <c r="A8" s="18" t="s">
        <v>10</v>
      </c>
      <c r="B8" s="19">
        <v>2822682317.2800002</v>
      </c>
      <c r="C8" s="20"/>
      <c r="D8" s="73">
        <v>2583688818.8000002</v>
      </c>
      <c r="E8" s="21"/>
      <c r="F8" s="22"/>
      <c r="G8" s="23"/>
      <c r="H8" s="24"/>
      <c r="I8" s="23"/>
      <c r="J8" s="25"/>
      <c r="K8" s="17"/>
      <c r="L8" s="17"/>
    </row>
    <row r="9" spans="1:12" x14ac:dyDescent="0.25">
      <c r="A9" s="18" t="s">
        <v>11</v>
      </c>
      <c r="B9" s="19">
        <v>-1251228914.3499999</v>
      </c>
      <c r="C9" s="20"/>
      <c r="D9" s="73">
        <v>-1136307818.99</v>
      </c>
      <c r="E9" s="21"/>
      <c r="F9" s="16"/>
      <c r="G9" s="6"/>
      <c r="H9" s="24"/>
      <c r="I9" s="23"/>
      <c r="J9" s="25"/>
      <c r="K9" s="17"/>
      <c r="L9" s="17"/>
    </row>
    <row r="10" spans="1:12" x14ac:dyDescent="0.25">
      <c r="A10" s="26" t="s">
        <v>12</v>
      </c>
      <c r="B10" s="74">
        <f>SUM(B8:B9)</f>
        <v>1571453402.9300003</v>
      </c>
      <c r="C10" s="26"/>
      <c r="D10" s="27">
        <f>SUM(D8:D9)</f>
        <v>1447380999.8100002</v>
      </c>
      <c r="E10" s="21"/>
      <c r="F10" s="16"/>
      <c r="G10" s="66"/>
      <c r="H10" s="24"/>
      <c r="J10" s="28"/>
      <c r="K10" s="17"/>
      <c r="L10" s="17"/>
    </row>
    <row r="11" spans="1:12" x14ac:dyDescent="0.25">
      <c r="A11" s="18" t="s">
        <v>13</v>
      </c>
      <c r="B11" s="19">
        <v>-70341515</v>
      </c>
      <c r="C11" s="20"/>
      <c r="D11" s="73">
        <v>-81045374</v>
      </c>
      <c r="E11" s="21"/>
      <c r="F11" s="16"/>
      <c r="G11" s="6"/>
      <c r="H11" s="24"/>
      <c r="J11" s="25"/>
      <c r="K11" s="17"/>
      <c r="L11" s="17"/>
    </row>
    <row r="12" spans="1:12" x14ac:dyDescent="0.25">
      <c r="A12" s="18" t="s">
        <v>14</v>
      </c>
      <c r="B12" s="19">
        <v>22526386</v>
      </c>
      <c r="C12" s="20"/>
      <c r="D12" s="73">
        <v>32157310</v>
      </c>
      <c r="E12" s="21"/>
      <c r="F12" s="16"/>
      <c r="G12" s="6"/>
      <c r="H12" s="24"/>
      <c r="J12" s="25"/>
      <c r="K12" s="17"/>
      <c r="L12" s="17"/>
    </row>
    <row r="13" spans="1:12" x14ac:dyDescent="0.25">
      <c r="A13" s="26" t="s">
        <v>15</v>
      </c>
      <c r="B13" s="74">
        <f>SUM(B10:B12)</f>
        <v>1523638273.9300003</v>
      </c>
      <c r="C13" s="26"/>
      <c r="D13" s="27">
        <f>SUM(D10:D12)</f>
        <v>1398492935.8100002</v>
      </c>
      <c r="E13" s="21"/>
      <c r="F13" s="16"/>
      <c r="G13" s="6"/>
      <c r="H13" s="24"/>
      <c r="J13" s="25"/>
      <c r="K13" s="17"/>
      <c r="L13" s="17"/>
    </row>
    <row r="14" spans="1:12" x14ac:dyDescent="0.25">
      <c r="A14" s="18" t="s">
        <v>16</v>
      </c>
      <c r="B14" s="19">
        <v>8436534.2599999998</v>
      </c>
      <c r="C14" s="20"/>
      <c r="D14" s="73">
        <v>12801471.49</v>
      </c>
      <c r="E14" s="21"/>
      <c r="F14" s="6"/>
      <c r="G14" s="6"/>
      <c r="H14" s="29"/>
    </row>
    <row r="15" spans="1:12" ht="27.6" hidden="1" x14ac:dyDescent="0.25">
      <c r="A15" s="18" t="s">
        <v>17</v>
      </c>
      <c r="B15" s="19"/>
      <c r="C15" s="20"/>
      <c r="D15" s="73">
        <v>0</v>
      </c>
      <c r="E15" s="21"/>
      <c r="F15" s="24"/>
      <c r="G15" s="6"/>
      <c r="H15" s="23"/>
    </row>
    <row r="16" spans="1:12" ht="27.6" hidden="1" x14ac:dyDescent="0.25">
      <c r="A16" s="18" t="s">
        <v>18</v>
      </c>
      <c r="B16" s="19"/>
      <c r="C16" s="20"/>
      <c r="D16" s="73">
        <v>0</v>
      </c>
      <c r="E16" s="21"/>
      <c r="F16" s="24"/>
      <c r="G16" s="6"/>
      <c r="H16" s="6"/>
    </row>
    <row r="17" spans="1:8" x14ac:dyDescent="0.25">
      <c r="A17" s="30" t="s">
        <v>19</v>
      </c>
      <c r="B17" s="19">
        <v>503446681.23000002</v>
      </c>
      <c r="C17" s="20"/>
      <c r="D17" s="73">
        <v>456190017.10000002</v>
      </c>
      <c r="E17" s="21"/>
      <c r="F17" s="24"/>
      <c r="G17" s="6"/>
      <c r="H17" s="6"/>
    </row>
    <row r="18" spans="1:8" x14ac:dyDescent="0.25">
      <c r="A18" s="26" t="s">
        <v>20</v>
      </c>
      <c r="B18" s="74">
        <f>SUM(B13:B17)</f>
        <v>2035521489.4200003</v>
      </c>
      <c r="C18" s="26"/>
      <c r="D18" s="27">
        <f>SUM(D13:D17)</f>
        <v>1867484424.4000001</v>
      </c>
      <c r="E18" s="21"/>
      <c r="F18" s="24"/>
      <c r="G18" s="6"/>
      <c r="H18" s="6"/>
    </row>
    <row r="19" spans="1:8" x14ac:dyDescent="0.25">
      <c r="A19" s="31" t="s">
        <v>21</v>
      </c>
      <c r="B19" s="19">
        <v>-746187219.67000008</v>
      </c>
      <c r="C19" s="26"/>
      <c r="D19" s="73">
        <v>-630075623.61000001</v>
      </c>
      <c r="E19" s="21"/>
      <c r="F19" s="24"/>
      <c r="G19" s="6"/>
      <c r="H19" s="6"/>
    </row>
    <row r="20" spans="1:8" ht="27.6" x14ac:dyDescent="0.25">
      <c r="A20" s="31" t="s">
        <v>22</v>
      </c>
      <c r="B20" s="19">
        <v>-18566980.75999999</v>
      </c>
      <c r="C20" s="26"/>
      <c r="D20" s="73">
        <v>-77390691.450000003</v>
      </c>
      <c r="E20" s="21"/>
      <c r="F20" s="24"/>
      <c r="G20" s="6"/>
      <c r="H20" s="6"/>
    </row>
    <row r="21" spans="1:8" x14ac:dyDescent="0.25">
      <c r="A21" s="30" t="s">
        <v>23</v>
      </c>
      <c r="B21" s="73"/>
      <c r="C21" s="26"/>
      <c r="D21" s="19"/>
      <c r="E21" s="21"/>
      <c r="F21" s="24"/>
      <c r="G21" s="6"/>
      <c r="H21" s="6"/>
    </row>
    <row r="22" spans="1:8" x14ac:dyDescent="0.25">
      <c r="A22" s="32" t="s">
        <v>24</v>
      </c>
      <c r="B22" s="74">
        <f>SUM(B19:B21)</f>
        <v>-764754200.43000007</v>
      </c>
      <c r="C22" s="26"/>
      <c r="D22" s="27">
        <f>SUM(D19:D21)</f>
        <v>-707466315.06000006</v>
      </c>
      <c r="E22" s="21"/>
      <c r="F22" s="33"/>
    </row>
    <row r="23" spans="1:8" x14ac:dyDescent="0.25">
      <c r="A23" s="18" t="s">
        <v>25</v>
      </c>
      <c r="B23" s="19">
        <v>-658398725.11000001</v>
      </c>
      <c r="C23" s="20"/>
      <c r="D23" s="73">
        <v>-602546788.44000006</v>
      </c>
      <c r="E23" s="21"/>
      <c r="F23" s="33"/>
    </row>
    <row r="24" spans="1:8" x14ac:dyDescent="0.25">
      <c r="A24" s="18" t="s">
        <v>26</v>
      </c>
      <c r="B24" s="87"/>
      <c r="C24" s="20"/>
      <c r="D24" s="73"/>
      <c r="E24" s="21"/>
      <c r="F24" s="33"/>
    </row>
    <row r="25" spans="1:8" x14ac:dyDescent="0.25">
      <c r="A25" s="18" t="s">
        <v>27</v>
      </c>
      <c r="B25" s="87">
        <v>-366525506.6499998</v>
      </c>
      <c r="C25" s="20"/>
      <c r="D25" s="73">
        <v>-328612574.51999998</v>
      </c>
      <c r="E25" s="21"/>
      <c r="F25" s="33"/>
      <c r="G25" s="34"/>
    </row>
    <row r="26" spans="1:8" x14ac:dyDescent="0.25">
      <c r="A26" s="18" t="s">
        <v>28</v>
      </c>
      <c r="B26" s="87">
        <v>-23642664.890000001</v>
      </c>
      <c r="C26" s="20"/>
      <c r="D26" s="73">
        <v>-25297809</v>
      </c>
      <c r="E26" s="21"/>
      <c r="F26" s="33"/>
    </row>
    <row r="27" spans="1:8" x14ac:dyDescent="0.25">
      <c r="A27" s="18" t="s">
        <v>29</v>
      </c>
      <c r="B27" s="87">
        <v>-48747002.069999993</v>
      </c>
      <c r="C27" s="20"/>
      <c r="D27" s="73">
        <v>-44604472.460000001</v>
      </c>
      <c r="E27" s="21"/>
      <c r="F27" s="33"/>
    </row>
    <row r="28" spans="1:8" x14ac:dyDescent="0.25">
      <c r="A28" s="30" t="s">
        <v>23</v>
      </c>
      <c r="B28" s="73"/>
      <c r="C28" s="20"/>
      <c r="D28" s="19"/>
      <c r="E28" s="21"/>
      <c r="F28" s="33"/>
    </row>
    <row r="29" spans="1:8" x14ac:dyDescent="0.25">
      <c r="A29" s="32" t="s">
        <v>30</v>
      </c>
      <c r="B29" s="74">
        <f>SUM(B23:B28)</f>
        <v>-1097313898.7199998</v>
      </c>
      <c r="C29" s="18"/>
      <c r="D29" s="27">
        <f>SUM(D23:D28)</f>
        <v>-1001061644.4200001</v>
      </c>
      <c r="E29" s="21"/>
      <c r="F29" s="33"/>
    </row>
    <row r="30" spans="1:8" x14ac:dyDescent="0.25">
      <c r="A30" s="18" t="s">
        <v>61</v>
      </c>
      <c r="B30" s="19">
        <f>154928529.68+75404729.56</f>
        <v>230333259.24000001</v>
      </c>
      <c r="C30" s="20"/>
      <c r="D30" s="73">
        <f>137168636.85+157308994.13</f>
        <v>294477630.98000002</v>
      </c>
      <c r="E30" s="21"/>
      <c r="G30" s="35"/>
    </row>
    <row r="31" spans="1:8" x14ac:dyDescent="0.25">
      <c r="A31" s="18" t="s">
        <v>31</v>
      </c>
      <c r="B31" s="19">
        <v>-29043782.730000004</v>
      </c>
      <c r="C31" s="20"/>
      <c r="D31" s="73">
        <v>-24831170.649999999</v>
      </c>
      <c r="E31" s="21"/>
      <c r="F31" s="33"/>
      <c r="G31" s="35"/>
    </row>
    <row r="32" spans="1:8" x14ac:dyDescent="0.25">
      <c r="A32" s="18" t="s">
        <v>32</v>
      </c>
      <c r="B32" s="19">
        <v>-26673368.079999991</v>
      </c>
      <c r="C32" s="20"/>
      <c r="D32" s="73">
        <v>-27797741.82</v>
      </c>
      <c r="E32" s="21"/>
      <c r="F32" s="33"/>
      <c r="G32" s="34"/>
    </row>
    <row r="33" spans="1:6" x14ac:dyDescent="0.25">
      <c r="A33" s="26" t="s">
        <v>33</v>
      </c>
      <c r="B33" s="74">
        <f>SUM(B30:B32)</f>
        <v>174616108.43000001</v>
      </c>
      <c r="C33" s="18"/>
      <c r="D33" s="27">
        <f>SUM(D30:D32)</f>
        <v>241848718.51000005</v>
      </c>
      <c r="E33" s="21"/>
      <c r="F33" s="33"/>
    </row>
    <row r="34" spans="1:6" x14ac:dyDescent="0.25">
      <c r="A34" s="26"/>
      <c r="B34" s="88">
        <f>-B33</f>
        <v>-174616108.43000001</v>
      </c>
      <c r="C34" s="89"/>
      <c r="D34" s="88">
        <f>-D33</f>
        <v>-241848718.51000005</v>
      </c>
      <c r="E34" s="21"/>
      <c r="F34" s="33"/>
    </row>
    <row r="35" spans="1:6" x14ac:dyDescent="0.25">
      <c r="A35" s="26" t="s">
        <v>34</v>
      </c>
      <c r="B35" s="75">
        <f>SUM(B33,B29,B22,B18)</f>
        <v>348069498.70000052</v>
      </c>
      <c r="C35" s="18"/>
      <c r="D35" s="36">
        <f>SUM(D33,D29,D22,D18)</f>
        <v>400805183.42999983</v>
      </c>
      <c r="E35" s="21"/>
      <c r="F35" s="33"/>
    </row>
    <row r="36" spans="1:6" x14ac:dyDescent="0.25">
      <c r="A36" s="18" t="s">
        <v>35</v>
      </c>
      <c r="B36" s="19">
        <v>-62434647.609999999</v>
      </c>
      <c r="C36" s="20"/>
      <c r="D36" s="73">
        <v>-45418881.329999998</v>
      </c>
      <c r="E36" s="21"/>
      <c r="F36" s="33"/>
    </row>
    <row r="37" spans="1:6" ht="15" customHeight="1" thickBot="1" x14ac:dyDescent="0.3">
      <c r="A37" s="26" t="s">
        <v>36</v>
      </c>
      <c r="B37" s="76">
        <f>SUM(B35:B36)</f>
        <v>285634851.09000051</v>
      </c>
      <c r="C37" s="37"/>
      <c r="D37" s="37">
        <f>SUM(D35:D36)</f>
        <v>355386302.09999985</v>
      </c>
      <c r="E37" s="21"/>
      <c r="F37" s="33"/>
    </row>
    <row r="38" spans="1:6" ht="15" hidden="1" customHeight="1" thickTop="1" x14ac:dyDescent="0.25">
      <c r="A38" s="18"/>
      <c r="B38" s="77"/>
      <c r="C38" s="18"/>
      <c r="D38" s="18"/>
      <c r="E38" s="38"/>
      <c r="F38" s="5"/>
    </row>
    <row r="39" spans="1:6" hidden="1" x14ac:dyDescent="0.25">
      <c r="A39" s="26" t="s">
        <v>37</v>
      </c>
      <c r="B39" s="75"/>
      <c r="C39" s="26"/>
      <c r="D39" s="26"/>
      <c r="E39" s="21"/>
      <c r="F39" s="5"/>
    </row>
    <row r="40" spans="1:6" hidden="1" x14ac:dyDescent="0.25">
      <c r="A40" s="18" t="s">
        <v>38</v>
      </c>
      <c r="B40" s="73"/>
      <c r="C40" s="20"/>
      <c r="D40" s="19"/>
      <c r="E40" s="21"/>
      <c r="F40" s="5"/>
    </row>
    <row r="41" spans="1:6" hidden="1" x14ac:dyDescent="0.25">
      <c r="A41" s="18" t="s">
        <v>39</v>
      </c>
      <c r="B41" s="73"/>
      <c r="C41" s="20"/>
      <c r="D41" s="19"/>
      <c r="E41" s="21"/>
      <c r="F41" s="5"/>
    </row>
    <row r="42" spans="1:6" hidden="1" x14ac:dyDescent="0.25">
      <c r="A42" s="18"/>
      <c r="B42" s="78"/>
      <c r="C42" s="39"/>
      <c r="D42" s="39"/>
      <c r="E42" s="21"/>
      <c r="F42" s="5"/>
    </row>
    <row r="43" spans="1:6" hidden="1" x14ac:dyDescent="0.25">
      <c r="A43" s="26" t="s">
        <v>40</v>
      </c>
      <c r="B43" s="70"/>
      <c r="C43" s="7"/>
      <c r="D43" s="7"/>
      <c r="E43" s="40"/>
      <c r="F43" s="5"/>
    </row>
    <row r="44" spans="1:6" hidden="1" x14ac:dyDescent="0.25">
      <c r="A44" s="18" t="s">
        <v>41</v>
      </c>
      <c r="B44" s="79"/>
      <c r="C44" s="41"/>
      <c r="D44" s="41"/>
      <c r="E44" s="40"/>
      <c r="F44" s="5"/>
    </row>
    <row r="45" spans="1:6" hidden="1" x14ac:dyDescent="0.25">
      <c r="A45" s="42" t="s">
        <v>42</v>
      </c>
      <c r="B45" s="73"/>
      <c r="C45" s="20"/>
      <c r="D45" s="19"/>
      <c r="E45" s="21"/>
      <c r="F45" s="5"/>
    </row>
    <row r="46" spans="1:6" hidden="1" x14ac:dyDescent="0.25">
      <c r="A46" s="42" t="s">
        <v>43</v>
      </c>
      <c r="B46" s="73"/>
      <c r="C46" s="20"/>
      <c r="D46" s="19"/>
      <c r="E46" s="21"/>
      <c r="F46" s="5"/>
    </row>
    <row r="47" spans="1:6" hidden="1" x14ac:dyDescent="0.25">
      <c r="A47" s="39"/>
      <c r="B47" s="78"/>
      <c r="C47" s="39"/>
      <c r="D47" s="39"/>
      <c r="E47" s="21"/>
      <c r="F47" s="5"/>
    </row>
    <row r="48" spans="1:6" hidden="1" x14ac:dyDescent="0.25">
      <c r="A48" s="18" t="s">
        <v>44</v>
      </c>
      <c r="B48" s="70"/>
      <c r="C48" s="7"/>
      <c r="D48" s="7"/>
      <c r="E48" s="40"/>
      <c r="F48" s="5"/>
    </row>
    <row r="49" spans="1:10" hidden="1" x14ac:dyDescent="0.25">
      <c r="A49" s="42" t="s">
        <v>42</v>
      </c>
      <c r="B49" s="73"/>
      <c r="C49" s="20"/>
      <c r="D49" s="19"/>
      <c r="E49" s="9"/>
      <c r="F49" s="5"/>
    </row>
    <row r="50" spans="1:10" hidden="1" x14ac:dyDescent="0.25">
      <c r="A50" s="42" t="s">
        <v>43</v>
      </c>
      <c r="B50" s="73"/>
      <c r="C50" s="20"/>
      <c r="D50" s="19"/>
      <c r="E50" s="9"/>
      <c r="F50" s="5"/>
    </row>
    <row r="51" spans="1:10" hidden="1" x14ac:dyDescent="0.25">
      <c r="B51" s="70"/>
      <c r="C51" s="7"/>
      <c r="D51" s="7"/>
      <c r="E51" s="9"/>
    </row>
    <row r="52" spans="1:10" hidden="1" x14ac:dyDescent="0.25"/>
    <row r="53" spans="1:10" hidden="1" x14ac:dyDescent="0.25">
      <c r="A53" s="26" t="s">
        <v>45</v>
      </c>
      <c r="B53" s="81">
        <f>B37</f>
        <v>285634851.09000051</v>
      </c>
      <c r="D53" s="43">
        <f>D37</f>
        <v>355386302.09999985</v>
      </c>
    </row>
    <row r="54" spans="1:10" s="2" customFormat="1" hidden="1" x14ac:dyDescent="0.25">
      <c r="A54" s="26"/>
      <c r="B54" s="80"/>
      <c r="E54" s="3"/>
      <c r="F54" s="4"/>
      <c r="G54" s="4"/>
      <c r="H54" s="4"/>
      <c r="I54" s="16"/>
      <c r="J54" s="4"/>
    </row>
    <row r="55" spans="1:10" s="2" customFormat="1" ht="15" thickTop="1" x14ac:dyDescent="0.3">
      <c r="A55" s="14" t="s">
        <v>46</v>
      </c>
      <c r="B55" s="80"/>
      <c r="E55" s="3"/>
      <c r="F55" s="4"/>
      <c r="G55" s="4"/>
      <c r="H55" s="4"/>
      <c r="I55" s="16"/>
      <c r="J55" s="4"/>
    </row>
    <row r="56" spans="1:10" s="2" customFormat="1" x14ac:dyDescent="0.25">
      <c r="A56" s="26"/>
      <c r="B56" s="80"/>
      <c r="E56" s="3"/>
      <c r="F56" s="4"/>
      <c r="G56" s="4"/>
      <c r="H56" s="4"/>
      <c r="I56" s="16"/>
      <c r="J56" s="4"/>
    </row>
    <row r="57" spans="1:10" s="2" customFormat="1" ht="27.6" x14ac:dyDescent="0.25">
      <c r="A57" s="26" t="s">
        <v>47</v>
      </c>
      <c r="B57" s="80"/>
      <c r="E57" s="3"/>
      <c r="F57" s="4"/>
      <c r="G57" s="4"/>
      <c r="H57" s="4"/>
      <c r="I57" s="16"/>
      <c r="J57" s="4"/>
    </row>
    <row r="58" spans="1:10" s="2" customFormat="1" x14ac:dyDescent="0.25">
      <c r="A58" s="18" t="s">
        <v>48</v>
      </c>
      <c r="B58" s="73"/>
      <c r="C58" s="20"/>
      <c r="D58" s="19"/>
      <c r="E58" s="3"/>
      <c r="F58" s="4"/>
      <c r="G58" s="4"/>
      <c r="H58" s="4"/>
      <c r="I58" s="16"/>
      <c r="J58" s="4"/>
    </row>
    <row r="59" spans="1:10" s="2" customFormat="1" hidden="1" x14ac:dyDescent="0.25">
      <c r="A59" s="18" t="s">
        <v>49</v>
      </c>
      <c r="B59" s="73"/>
      <c r="C59" s="20"/>
      <c r="D59" s="19"/>
      <c r="E59" s="3"/>
      <c r="F59" s="4"/>
      <c r="G59" s="4"/>
      <c r="H59" s="4"/>
      <c r="I59" s="16"/>
      <c r="J59" s="4"/>
    </row>
    <row r="60" spans="1:10" s="2" customFormat="1" ht="27.6" hidden="1" x14ac:dyDescent="0.25">
      <c r="A60" s="18" t="s">
        <v>50</v>
      </c>
      <c r="B60" s="73"/>
      <c r="C60" s="20"/>
      <c r="D60" s="19"/>
      <c r="E60" s="3"/>
      <c r="F60" s="4"/>
      <c r="G60" s="4"/>
      <c r="H60" s="4"/>
      <c r="I60" s="16"/>
      <c r="J60" s="4"/>
    </row>
    <row r="61" spans="1:10" s="2" customFormat="1" hidden="1" x14ac:dyDescent="0.25">
      <c r="A61" s="30" t="s">
        <v>23</v>
      </c>
      <c r="B61" s="73"/>
      <c r="C61" s="20"/>
      <c r="D61" s="19"/>
      <c r="E61" s="3"/>
      <c r="F61" s="4"/>
      <c r="G61" s="4"/>
      <c r="H61" s="4"/>
      <c r="I61" s="16"/>
      <c r="J61" s="4"/>
    </row>
    <row r="62" spans="1:10" s="2" customFormat="1" ht="27.6" x14ac:dyDescent="0.25">
      <c r="A62" s="18" t="s">
        <v>51</v>
      </c>
      <c r="B62" s="73">
        <f>-B58*0.15</f>
        <v>0</v>
      </c>
      <c r="C62" s="20"/>
      <c r="D62" s="19"/>
      <c r="E62" s="3"/>
      <c r="F62" s="4"/>
      <c r="G62" s="4"/>
      <c r="H62" s="4"/>
      <c r="I62" s="16"/>
      <c r="J62" s="4"/>
    </row>
    <row r="63" spans="1:10" s="2" customFormat="1" x14ac:dyDescent="0.25">
      <c r="A63" s="26" t="s">
        <v>52</v>
      </c>
      <c r="B63" s="81">
        <f>SUM(B58:B62)</f>
        <v>0</v>
      </c>
      <c r="D63" s="43">
        <f>SUM(D58:D62)</f>
        <v>0</v>
      </c>
      <c r="E63" s="3"/>
      <c r="F63" s="4"/>
      <c r="G63" s="4"/>
      <c r="H63" s="4"/>
      <c r="I63" s="16"/>
      <c r="J63" s="4"/>
    </row>
    <row r="64" spans="1:10" s="2" customFormat="1" ht="14.4" x14ac:dyDescent="0.3">
      <c r="A64" s="44"/>
      <c r="B64" s="80"/>
      <c r="E64" s="3"/>
      <c r="F64" s="4"/>
      <c r="G64" s="4"/>
      <c r="H64" s="4"/>
      <c r="I64" s="16"/>
      <c r="J64" s="4"/>
    </row>
    <row r="65" spans="1:10" s="2" customFormat="1" ht="27.6" x14ac:dyDescent="0.25">
      <c r="A65" s="26" t="s">
        <v>53</v>
      </c>
      <c r="B65" s="80"/>
      <c r="E65" s="3"/>
      <c r="F65" s="4"/>
      <c r="G65" s="4"/>
      <c r="H65" s="4"/>
      <c r="I65" s="16"/>
      <c r="J65" s="4"/>
    </row>
    <row r="66" spans="1:10" s="2" customFormat="1" ht="27.6" x14ac:dyDescent="0.25">
      <c r="A66" s="18" t="s">
        <v>54</v>
      </c>
      <c r="B66" s="73"/>
      <c r="C66" s="20"/>
      <c r="D66" s="19"/>
      <c r="E66" s="3"/>
      <c r="F66" s="4"/>
      <c r="G66" s="4"/>
      <c r="H66" s="4"/>
      <c r="I66" s="16"/>
      <c r="J66" s="4"/>
    </row>
    <row r="67" spans="1:10" s="2" customFormat="1" ht="27.6" x14ac:dyDescent="0.25">
      <c r="A67" s="18" t="s">
        <v>55</v>
      </c>
      <c r="B67" s="73"/>
      <c r="C67" s="20"/>
      <c r="D67" s="19"/>
      <c r="E67" s="3"/>
      <c r="F67" s="4"/>
      <c r="G67" s="4"/>
      <c r="H67" s="4"/>
      <c r="I67" s="16"/>
      <c r="J67" s="4"/>
    </row>
    <row r="68" spans="1:10" s="2" customFormat="1" ht="27.6" x14ac:dyDescent="0.25">
      <c r="A68" s="18" t="s">
        <v>56</v>
      </c>
      <c r="B68" s="73"/>
      <c r="C68" s="20"/>
      <c r="D68" s="19"/>
      <c r="E68" s="3"/>
      <c r="F68" s="4"/>
      <c r="G68" s="4"/>
      <c r="H68" s="4"/>
      <c r="I68" s="16"/>
      <c r="J68" s="4"/>
    </row>
    <row r="69" spans="1:10" s="2" customFormat="1" x14ac:dyDescent="0.25">
      <c r="A69" s="30" t="s">
        <v>23</v>
      </c>
      <c r="B69" s="73"/>
      <c r="C69" s="20"/>
      <c r="D69" s="19"/>
      <c r="E69" s="3"/>
      <c r="F69" s="4"/>
      <c r="G69" s="4"/>
      <c r="H69" s="4"/>
      <c r="I69" s="16"/>
      <c r="J69" s="4"/>
    </row>
    <row r="70" spans="1:10" s="2" customFormat="1" ht="27.6" x14ac:dyDescent="0.25">
      <c r="A70" s="18" t="s">
        <v>57</v>
      </c>
      <c r="B70" s="73"/>
      <c r="C70" s="20"/>
      <c r="D70" s="19"/>
      <c r="E70" s="3"/>
      <c r="F70" s="4"/>
      <c r="G70" s="4"/>
      <c r="H70" s="4"/>
      <c r="I70" s="16"/>
      <c r="J70" s="4"/>
    </row>
    <row r="71" spans="1:10" s="2" customFormat="1" x14ac:dyDescent="0.25">
      <c r="A71" s="26" t="s">
        <v>52</v>
      </c>
      <c r="B71" s="81">
        <f>SUM(B66:B70)</f>
        <v>0</v>
      </c>
      <c r="D71" s="43">
        <f>SUM(D66:D70)</f>
        <v>0</v>
      </c>
      <c r="E71" s="3"/>
      <c r="F71" s="4"/>
      <c r="G71" s="4"/>
      <c r="H71" s="4"/>
      <c r="I71" s="16"/>
      <c r="J71" s="4"/>
    </row>
    <row r="72" spans="1:10" s="2" customFormat="1" ht="14.4" x14ac:dyDescent="0.3">
      <c r="A72" s="44"/>
      <c r="B72" s="80"/>
      <c r="E72" s="3"/>
      <c r="F72" s="4"/>
      <c r="G72" s="4"/>
      <c r="H72" s="4"/>
      <c r="I72" s="16"/>
      <c r="J72" s="4"/>
    </row>
    <row r="73" spans="1:10" s="2" customFormat="1" ht="27.6" x14ac:dyDescent="0.25">
      <c r="A73" s="26" t="s">
        <v>58</v>
      </c>
      <c r="B73" s="81">
        <f>SUM(B63,B71)</f>
        <v>0</v>
      </c>
      <c r="D73" s="43">
        <f>SUM(D63,D71)</f>
        <v>0</v>
      </c>
      <c r="E73" s="3"/>
      <c r="F73" s="4"/>
      <c r="G73" s="4"/>
      <c r="H73" s="4"/>
      <c r="I73" s="16"/>
      <c r="J73" s="4"/>
    </row>
    <row r="74" spans="1:10" s="2" customFormat="1" ht="14.4" x14ac:dyDescent="0.3">
      <c r="A74" s="44"/>
      <c r="B74" s="81"/>
      <c r="D74" s="43"/>
      <c r="E74" s="3"/>
      <c r="F74" s="4"/>
      <c r="G74" s="4"/>
      <c r="H74" s="4"/>
      <c r="I74" s="16"/>
      <c r="J74" s="4"/>
    </row>
    <row r="75" spans="1:10" s="2" customFormat="1" ht="28.2" thickBot="1" x14ac:dyDescent="0.3">
      <c r="A75" s="26" t="s">
        <v>59</v>
      </c>
      <c r="B75" s="82">
        <f>B73+B53</f>
        <v>285634851.09000051</v>
      </c>
      <c r="D75" s="67">
        <f>D73+D53</f>
        <v>355386302.09999985</v>
      </c>
      <c r="E75" s="3"/>
      <c r="F75" s="4"/>
      <c r="G75" s="4"/>
      <c r="H75" s="4"/>
      <c r="I75" s="16"/>
      <c r="J75" s="4"/>
    </row>
    <row r="76" spans="1:10" s="2" customFormat="1" ht="14.4" thickTop="1" x14ac:dyDescent="0.25">
      <c r="A76" s="18"/>
      <c r="B76" s="80"/>
      <c r="E76" s="3"/>
      <c r="F76" s="4"/>
      <c r="G76" s="4"/>
      <c r="H76" s="4"/>
      <c r="I76" s="16"/>
      <c r="J76" s="4"/>
    </row>
    <row r="77" spans="1:10" s="2" customFormat="1" ht="14.4" x14ac:dyDescent="0.3">
      <c r="A77" s="14" t="s">
        <v>60</v>
      </c>
      <c r="B77" s="80"/>
      <c r="E77" s="3"/>
      <c r="F77" s="4"/>
      <c r="G77" s="4"/>
      <c r="H77" s="4"/>
      <c r="I77" s="16"/>
      <c r="J77" s="4"/>
    </row>
    <row r="78" spans="1:10" s="2" customFormat="1" x14ac:dyDescent="0.25">
      <c r="A78" s="18" t="s">
        <v>38</v>
      </c>
      <c r="B78" s="83"/>
      <c r="C78" s="46"/>
      <c r="D78" s="45"/>
      <c r="E78" s="3"/>
      <c r="F78" s="4"/>
      <c r="G78" s="4"/>
      <c r="H78" s="4"/>
      <c r="I78" s="16"/>
      <c r="J78" s="4"/>
    </row>
    <row r="79" spans="1:10" s="2" customFormat="1" x14ac:dyDescent="0.25">
      <c r="A79" s="18" t="s">
        <v>39</v>
      </c>
      <c r="B79" s="83"/>
      <c r="C79" s="46"/>
      <c r="D79" s="45"/>
      <c r="E79" s="3"/>
      <c r="F79" s="4"/>
      <c r="G79" s="4"/>
      <c r="H79" s="4"/>
      <c r="I79" s="16"/>
      <c r="J79" s="4"/>
    </row>
    <row r="82" spans="1:14" x14ac:dyDescent="0.25">
      <c r="A82" s="47"/>
      <c r="B82" s="84"/>
      <c r="D82" s="47"/>
    </row>
    <row r="83" spans="1:14" customFormat="1" ht="15.6" x14ac:dyDescent="0.3">
      <c r="A83" s="47"/>
      <c r="B83" s="85"/>
      <c r="C83" s="49"/>
      <c r="D83" s="48"/>
      <c r="E83" s="50"/>
      <c r="F83" s="51"/>
      <c r="G83" s="52"/>
      <c r="H83" s="53"/>
      <c r="I83" s="54"/>
      <c r="J83" s="55"/>
      <c r="K83" s="56"/>
      <c r="L83" s="57"/>
      <c r="M83" s="58"/>
      <c r="N83" s="58"/>
    </row>
    <row r="84" spans="1:14" customFormat="1" ht="15.6" x14ac:dyDescent="0.3">
      <c r="A84" s="47"/>
      <c r="B84" s="86"/>
      <c r="C84" s="60"/>
      <c r="D84" s="59"/>
      <c r="E84" s="61"/>
      <c r="F84" s="62"/>
      <c r="G84" s="62"/>
      <c r="H84" s="53"/>
      <c r="I84" s="54"/>
      <c r="J84" s="55"/>
      <c r="K84" s="56"/>
      <c r="L84" s="57"/>
      <c r="M84" s="63"/>
      <c r="N84" s="58"/>
    </row>
    <row r="85" spans="1:14" customFormat="1" x14ac:dyDescent="0.25">
      <c r="A85" s="60"/>
      <c r="B85" s="84"/>
      <c r="C85" s="60"/>
      <c r="D85" s="59"/>
      <c r="E85" s="64"/>
      <c r="F85" s="65"/>
      <c r="G85" s="65"/>
      <c r="H85" s="53"/>
      <c r="I85" s="54"/>
      <c r="J85" s="53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Performances Sig.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Belinda Muho</dc:creator>
  <cp:lastModifiedBy>Kozeta Nervaj</cp:lastModifiedBy>
  <dcterms:created xsi:type="dcterms:W3CDTF">2022-07-15T13:54:08Z</dcterms:created>
  <dcterms:modified xsi:type="dcterms:W3CDTF">2025-07-28T08:40:06Z</dcterms:modified>
</cp:coreProperties>
</file>