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inance\Desktop\Pasqyrat +Bilancet  Promi\PROM BILANC 2021\Qkb 2021\"/>
    </mc:Choice>
  </mc:AlternateContent>
  <xr:revisionPtr revIDLastSave="0" documentId="13_ncr:1_{68CC2B20-1995-4103-A1A0-F196F1291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  <sheet name="1-Pasqyra e Pozicioni Financiar" sheetId="1" r:id="rId2"/>
    <sheet name="3.1-CashFlow (indirekt)" sheetId="3" r:id="rId3"/>
    <sheet name="4-Pasq. e Levizjeve ne Kapital" sheetId="4" r:id="rId4"/>
  </sheets>
  <definedNames>
    <definedName name="_xlnm.Print_Area" localSheetId="1">'1-Pasqyra e Pozicioni Financiar'!$A$1:$D$116</definedName>
    <definedName name="_xlnm.Print_Area" localSheetId="2">'3.1-CashFlow (indirekt)'!$A$1:$E$70</definedName>
    <definedName name="Z_181386F5_8DAB_4E85_A3D6_B3649233DDF4_.wvu.Cols" localSheetId="1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4" l="1"/>
  <c r="A1" i="4"/>
  <c r="B1" i="3"/>
  <c r="A1" i="2"/>
  <c r="C12" i="4"/>
  <c r="D12" i="4"/>
  <c r="E12" i="4"/>
  <c r="F12" i="4"/>
  <c r="G12" i="4"/>
  <c r="B12" i="4"/>
  <c r="I10" i="4"/>
  <c r="K10" i="4" s="1"/>
  <c r="B75" i="1"/>
  <c r="C75" i="1"/>
  <c r="D75" i="1"/>
  <c r="B33" i="1"/>
  <c r="C33" i="1"/>
  <c r="J35" i="4" l="1"/>
  <c r="H35" i="4"/>
  <c r="G35" i="4"/>
  <c r="F35" i="4"/>
  <c r="E35" i="4"/>
  <c r="D35" i="4"/>
  <c r="C35" i="4"/>
  <c r="B35" i="4"/>
  <c r="I34" i="4"/>
  <c r="K34" i="4" s="1"/>
  <c r="I33" i="4"/>
  <c r="K33" i="4" s="1"/>
  <c r="K32" i="4"/>
  <c r="I32" i="4"/>
  <c r="I31" i="4"/>
  <c r="K31" i="4" s="1"/>
  <c r="J30" i="4"/>
  <c r="I30" i="4"/>
  <c r="G30" i="4"/>
  <c r="F30" i="4"/>
  <c r="E30" i="4"/>
  <c r="D30" i="4"/>
  <c r="C30" i="4"/>
  <c r="B30" i="4"/>
  <c r="I29" i="4"/>
  <c r="K29" i="4" s="1"/>
  <c r="K28" i="4"/>
  <c r="I28" i="4"/>
  <c r="I27" i="4"/>
  <c r="K27" i="4" s="1"/>
  <c r="I26" i="4"/>
  <c r="K26" i="4" s="1"/>
  <c r="I25" i="4"/>
  <c r="K25" i="4" s="1"/>
  <c r="J22" i="4"/>
  <c r="F22" i="4"/>
  <c r="E22" i="4"/>
  <c r="D22" i="4"/>
  <c r="C22" i="4"/>
  <c r="B22" i="4"/>
  <c r="I19" i="4"/>
  <c r="K19" i="4" s="1"/>
  <c r="I18" i="4"/>
  <c r="K18" i="4" s="1"/>
  <c r="J17" i="4"/>
  <c r="H17" i="4"/>
  <c r="H22" i="4" s="1"/>
  <c r="G17" i="4"/>
  <c r="F17" i="4"/>
  <c r="E17" i="4"/>
  <c r="D17" i="4"/>
  <c r="C17" i="4"/>
  <c r="B17" i="4"/>
  <c r="I16" i="4"/>
  <c r="K16" i="4" s="1"/>
  <c r="I15" i="4"/>
  <c r="K15" i="4" s="1"/>
  <c r="I14" i="4"/>
  <c r="K14" i="4" s="1"/>
  <c r="I13" i="4"/>
  <c r="K13" i="4" s="1"/>
  <c r="J12" i="4"/>
  <c r="I20" i="4"/>
  <c r="K20" i="4" s="1"/>
  <c r="E24" i="4"/>
  <c r="E37" i="4" s="1"/>
  <c r="D24" i="4"/>
  <c r="D37" i="4" s="1"/>
  <c r="I11" i="4"/>
  <c r="K11" i="4" s="1"/>
  <c r="K30" i="4" l="1"/>
  <c r="I17" i="4"/>
  <c r="K17" i="4" s="1"/>
  <c r="I35" i="4"/>
  <c r="K35" i="4" s="1"/>
  <c r="B24" i="4"/>
  <c r="B37" i="4" s="1"/>
  <c r="J24" i="4"/>
  <c r="J37" i="4" s="1"/>
  <c r="F24" i="4"/>
  <c r="F37" i="4" s="1"/>
  <c r="C24" i="4"/>
  <c r="C37" i="4" s="1"/>
  <c r="H24" i="4"/>
  <c r="H37" i="4" s="1"/>
  <c r="I21" i="4"/>
  <c r="K21" i="4" s="1"/>
  <c r="I12" i="4"/>
  <c r="K12" i="4" s="1"/>
  <c r="G22" i="4"/>
  <c r="I22" i="4" s="1"/>
  <c r="K22" i="4" s="1"/>
  <c r="G24" i="4" l="1"/>
  <c r="G37" i="4" l="1"/>
  <c r="I24" i="4"/>
  <c r="K24" i="4" s="1"/>
  <c r="I37" i="4" l="1"/>
  <c r="K37" i="4" s="1"/>
  <c r="K42" i="4" s="1"/>
  <c r="E64" i="3"/>
  <c r="C64" i="3"/>
  <c r="E49" i="3"/>
  <c r="C49" i="3"/>
  <c r="E37" i="3"/>
  <c r="C37" i="3"/>
  <c r="C66" i="3" l="1"/>
  <c r="E66" i="3"/>
  <c r="E69" i="3" s="1"/>
  <c r="C67" i="3" s="1"/>
  <c r="C69" i="3" l="1"/>
  <c r="D42" i="2"/>
  <c r="D47" i="2" s="1"/>
  <c r="D57" i="2" s="1"/>
  <c r="B42" i="2"/>
  <c r="B47" i="2" s="1"/>
  <c r="B57" i="2" s="1"/>
  <c r="D109" i="1" l="1"/>
  <c r="B109" i="1"/>
  <c r="B111" i="1" s="1"/>
  <c r="D107" i="1"/>
  <c r="B107" i="1"/>
  <c r="D94" i="1" l="1"/>
  <c r="D55" i="1"/>
  <c r="B55" i="1"/>
  <c r="D33" i="1"/>
  <c r="B94" i="1" l="1"/>
  <c r="D111" i="1"/>
  <c r="B57" i="1"/>
  <c r="D57" i="1"/>
  <c r="B113" i="1" l="1"/>
  <c r="D113" i="1"/>
</calcChain>
</file>

<file path=xl/sharedStrings.xml><?xml version="1.0" encoding="utf-8"?>
<sst xmlns="http://schemas.openxmlformats.org/spreadsheetml/2006/main" count="274" uniqueCount="217">
  <si>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</si>
  <si>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</si>
  <si>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</si>
  <si>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</si>
  <si>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</si>
  <si>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</si>
  <si>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</si>
  <si>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</si>
  <si>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</si>
  <si>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</si>
  <si>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</si>
  <si>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</si>
  <si>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</si>
  <si>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</si>
  <si>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</si>
  <si>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</si>
  <si>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</si>
  <si>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</si>
  <si>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</si>
  <si>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</si>
  <si>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</si>
  <si>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</si>
  <si>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</si>
  <si>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</si>
  <si>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</si>
  <si>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</si>
  <si>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</si>
  <si>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</si>
  <si>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</si>
  <si>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</si>
  <si>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</si>
  <si>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</si>
  <si>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</si>
  <si>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</si>
  <si>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</si>
  <si>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</si>
  <si>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</si>
  <si>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</si>
  <si>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</si>
  <si>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</si>
  <si>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</si>
  <si>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</si>
  <si>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</si>
  <si>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</si>
  <si>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</si>
  <si>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</si>
  <si>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</si>
  <si>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</si>
  <si>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</si>
  <si>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</si>
  <si>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</si>
  <si>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</si>
  <si>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</si>
  <si>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</si>
  <si>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</si>
  <si>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</si>
  <si>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</si>
  <si>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</si>
  <si>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</si>
  <si>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</si>
  <si>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</si>
  <si>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</si>
  <si>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</si>
  <si>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</si>
  <si>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</si>
  <si>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</si>
  <si>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Shpenzime te llogaritura</t>
  </si>
  <si>
    <t>Totali i detyrimeve afatshkurta</t>
  </si>
  <si>
    <t>Detyrime afatgjata</t>
  </si>
  <si>
    <t>Provizione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</si>
  <si>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</si>
  <si>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</si>
  <si>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</si>
  <si>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</si>
  <si>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</si>
  <si>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</si>
  <si>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</si>
  <si>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</si>
  <si>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</si>
  <si>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</si>
  <si>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</si>
  <si>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</si>
  <si>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</si>
  <si>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</si>
  <si>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</si>
  <si>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</si>
  <si>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</si>
  <si>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</si>
  <si>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</si>
  <si>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</si>
  <si>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</si>
  <si>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PROFESSIONAL MARKETING ALBANIA SHPK</t>
  </si>
  <si>
    <t>NIPT L12205034I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</si>
  <si>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</si>
  <si>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</si>
  <si>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</si>
  <si>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</si>
  <si>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</si>
  <si>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</si>
  <si>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</si>
  <si>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</si>
  <si>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</si>
  <si>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</si>
  <si>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</si>
  <si>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</si>
  <si>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</si>
  <si>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</si>
  <si>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</si>
  <si>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</si>
  <si>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</si>
  <si>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</si>
  <si>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</si>
  <si>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</si>
  <si>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</si>
  <si>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</si>
  <si>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</si>
  <si>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</si>
  <si>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</si>
  <si>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</si>
  <si>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</si>
  <si>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( Kembime valutore)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</si>
  <si>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</si>
  <si>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</si>
  <si>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</si>
  <si>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</si>
  <si>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</si>
  <si>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Kembime valutore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</si>
  <si>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</si>
  <si>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</si>
  <si>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</si>
  <si>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</si>
  <si>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</si>
  <si>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</si>
  <si>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</si>
  <si>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</si>
  <si>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</si>
  <si>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</si>
  <si>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</si>
  <si>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</si>
  <si>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</si>
  <si>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</si>
  <si>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</si>
  <si>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</si>
  <si>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</si>
  <si>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</si>
  <si>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</si>
  <si>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</si>
  <si>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</si>
  <si>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</si>
  <si>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</si>
  <si>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</si>
  <si>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</si>
  <si>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</si>
  <si>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</si>
  <si>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</si>
  <si>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</si>
  <si>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</si>
  <si>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</si>
  <si>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</si>
  <si>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</si>
  <si>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</si>
  <si>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</si>
  <si>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</si>
  <si>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</si>
  <si>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</si>
  <si>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</si>
  <si>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</si>
  <si>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</si>
  <si>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</si>
  <si>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</si>
  <si>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</si>
  <si>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</si>
  <si>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</si>
  <si>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</si>
  <si>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</si>
  <si>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</si>
  <si>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</si>
  <si>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</si>
  <si>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</si>
  <si>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</si>
  <si>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</si>
  <si>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</si>
  <si>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</si>
  <si>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</si>
  <si>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</si>
  <si>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</si>
  <si>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</si>
  <si>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</si>
  <si>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</si>
  <si>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</si>
  <si>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</si>
  <si>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</si>
  <si>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</si>
  <si>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</si>
  <si>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</si>
  <si>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</si>
  <si>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</si>
  <si>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</si>
  <si>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</si>
  <si>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</si>
  <si>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</si>
  <si>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</si>
  <si>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</si>
  <si>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</si>
  <si>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</si>
  <si>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</si>
  <si>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</si>
  <si>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</si>
  <si>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</si>
  <si>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</si>
  <si>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</si>
  <si>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 xml:space="preserve">Percaktime te tjera per rezultatin e periudhes </t>
  </si>
  <si>
    <t>Pozicioni financiar ne fund (viti aktual)</t>
  </si>
  <si>
    <t>Pozicioni financiar ne fillim 31.12.2020</t>
  </si>
  <si>
    <t>Fitim/(humbja) e periudhes vitit 2020</t>
  </si>
  <si>
    <t>Percaktime te tjera per rezultatin e periudhes (Fitimi I vitit  dhe rezerva te tjera shperndahen si divident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</si>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</sst>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5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8" fillId="0" borderId="0"/>
    <xf numFmtId="0" fontId="14" fillId="0" borderId="0"/>
    <xf numFmtId="0" fontId="20" fillId="0" borderId="0"/>
    <xf numFmtId="0" fontId="21" fillId="0" borderId="0"/>
    <xf numFmtId="43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5" fontId="20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Border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6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37" fontId="2" fillId="0" borderId="0" xfId="0" applyNumberFormat="1" applyFont="1" applyFill="1" applyBorder="1" applyAlignment="1" applyProtection="1"/>
    <xf numFmtId="43" fontId="2" fillId="0" borderId="0" xfId="0" applyNumberFormat="1" applyFont="1" applyFill="1" applyBorder="1" applyAlignment="1" applyProtection="1"/>
    <xf numFmtId="37" fontId="9" fillId="0" borderId="0" xfId="0" applyNumberFormat="1" applyFont="1" applyFill="1" applyBorder="1"/>
    <xf numFmtId="37" fontId="1" fillId="0" borderId="0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14" fontId="13" fillId="0" borderId="0" xfId="2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13" fillId="0" borderId="0" xfId="2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164" fontId="9" fillId="0" borderId="0" xfId="1" applyNumberFormat="1" applyFont="1"/>
    <xf numFmtId="164" fontId="9" fillId="2" borderId="0" xfId="1" applyNumberFormat="1" applyFont="1" applyFill="1"/>
    <xf numFmtId="164" fontId="1" fillId="0" borderId="0" xfId="1" applyNumberFormat="1" applyFont="1"/>
    <xf numFmtId="164" fontId="6" fillId="0" borderId="1" xfId="1" applyNumberFormat="1" applyFont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1" fillId="0" borderId="1" xfId="1" applyNumberFormat="1" applyFont="1" applyBorder="1"/>
    <xf numFmtId="164" fontId="9" fillId="0" borderId="0" xfId="1" applyNumberFormat="1" applyFont="1" applyFill="1"/>
    <xf numFmtId="164" fontId="13" fillId="0" borderId="0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43" fontId="2" fillId="0" borderId="0" xfId="1" applyFont="1" applyFill="1" applyBorder="1" applyAlignment="1" applyProtection="1">
      <alignment horizontal="center"/>
    </xf>
    <xf numFmtId="43" fontId="6" fillId="0" borderId="0" xfId="1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43" fontId="9" fillId="0" borderId="0" xfId="1" applyFont="1"/>
    <xf numFmtId="43" fontId="9" fillId="2" borderId="0" xfId="1" applyFont="1" applyFill="1"/>
    <xf numFmtId="43" fontId="6" fillId="0" borderId="1" xfId="1" applyFont="1" applyBorder="1" applyAlignment="1">
      <alignment vertical="center"/>
    </xf>
    <xf numFmtId="43" fontId="6" fillId="0" borderId="2" xfId="1" applyFont="1" applyFill="1" applyBorder="1" applyAlignment="1">
      <alignment vertical="center"/>
    </xf>
    <xf numFmtId="43" fontId="6" fillId="0" borderId="3" xfId="1" applyFont="1" applyFill="1" applyBorder="1" applyAlignment="1">
      <alignment vertical="center"/>
    </xf>
    <xf numFmtId="43" fontId="1" fillId="0" borderId="1" xfId="1" applyFont="1" applyBorder="1"/>
    <xf numFmtId="43" fontId="9" fillId="0" borderId="0" xfId="1" applyFont="1" applyFill="1"/>
    <xf numFmtId="43" fontId="13" fillId="0" borderId="0" xfId="1" applyFont="1" applyFill="1" applyBorder="1" applyAlignment="1">
      <alignment horizontal="center" vertical="center"/>
    </xf>
    <xf numFmtId="43" fontId="16" fillId="0" borderId="0" xfId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 applyFill="1" applyBorder="1" applyAlignment="1" applyProtection="1"/>
    <xf numFmtId="0" fontId="9" fillId="0" borderId="0" xfId="0" applyFont="1"/>
    <xf numFmtId="3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9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9" fillId="0" borderId="0" xfId="0" applyFont="1"/>
    <xf numFmtId="0" fontId="10" fillId="0" borderId="0" xfId="0" applyFont="1" applyAlignment="1">
      <alignment horizontal="left" wrapText="1" indent="2"/>
    </xf>
    <xf numFmtId="164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4" fillId="4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0" xfId="4" applyNumberFormat="1" applyFont="1" applyAlignment="1">
      <alignment horizontal="right" vertical="center"/>
    </xf>
    <xf numFmtId="37" fontId="6" fillId="0" borderId="1" xfId="4" applyNumberFormat="1" applyFont="1" applyBorder="1" applyAlignment="1">
      <alignment horizontal="right" vertical="center"/>
    </xf>
    <xf numFmtId="0" fontId="12" fillId="0" borderId="0" xfId="4" applyFont="1" applyAlignment="1">
      <alignment wrapText="1"/>
    </xf>
    <xf numFmtId="37" fontId="9" fillId="0" borderId="0" xfId="4" applyNumberFormat="1" applyFont="1" applyAlignment="1">
      <alignment horizontal="right"/>
    </xf>
    <xf numFmtId="37" fontId="1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0" fontId="19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4" fillId="0" borderId="0" xfId="2" applyFont="1" applyAlignment="1">
      <alignment vertical="top" wrapText="1"/>
    </xf>
    <xf numFmtId="43" fontId="2" fillId="0" borderId="0" xfId="6" applyFont="1" applyFill="1" applyBorder="1" applyAlignment="1" applyProtection="1"/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6" fillId="0" borderId="0" xfId="3" applyFont="1" applyAlignment="1">
      <alignment vertical="center"/>
    </xf>
    <xf numFmtId="0" fontId="9" fillId="0" borderId="0" xfId="4" applyFont="1"/>
    <xf numFmtId="0" fontId="3" fillId="0" borderId="0" xfId="4" applyFont="1"/>
    <xf numFmtId="0" fontId="4" fillId="0" borderId="0" xfId="7" applyFont="1" applyFill="1" applyBorder="1"/>
    <xf numFmtId="0" fontId="12" fillId="0" borderId="0" xfId="7" applyFont="1" applyFill="1" applyBorder="1"/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top" wrapText="1"/>
    </xf>
    <xf numFmtId="0" fontId="24" fillId="0" borderId="0" xfId="4" applyFont="1" applyAlignment="1">
      <alignment vertical="top" wrapText="1"/>
    </xf>
    <xf numFmtId="0" fontId="24" fillId="0" borderId="0" xfId="4" applyFont="1" applyAlignment="1">
      <alignment vertical="top"/>
    </xf>
    <xf numFmtId="0" fontId="24" fillId="4" borderId="0" xfId="4" applyFont="1" applyFill="1" applyAlignment="1">
      <alignment vertical="top"/>
    </xf>
    <xf numFmtId="0" fontId="23" fillId="0" borderId="0" xfId="4" applyFont="1"/>
    <xf numFmtId="43" fontId="2" fillId="0" borderId="0" xfId="1" applyFont="1" applyFill="1" applyBorder="1" applyAlignment="1" applyProtection="1"/>
    <xf numFmtId="43" fontId="2" fillId="0" borderId="0" xfId="1" applyFont="1" applyFill="1" applyBorder="1" applyAlignment="1" applyProtection="1">
      <alignment horizontal="right" wrapText="1"/>
    </xf>
    <xf numFmtId="43" fontId="2" fillId="2" borderId="0" xfId="1" applyFont="1" applyFill="1" applyBorder="1" applyAlignment="1" applyProtection="1">
      <alignment horizontal="right" wrapText="1"/>
    </xf>
    <xf numFmtId="43" fontId="1" fillId="0" borderId="1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43" fontId="9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6" fillId="0" borderId="1" xfId="1" applyFont="1" applyBorder="1" applyAlignment="1">
      <alignment horizontal="right" vertical="center"/>
    </xf>
    <xf numFmtId="43" fontId="9" fillId="0" borderId="0" xfId="1" applyFont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15" fillId="0" borderId="0" xfId="1" applyFont="1" applyAlignment="1">
      <alignment horizontal="center" vertical="center"/>
    </xf>
    <xf numFmtId="43" fontId="13" fillId="0" borderId="0" xfId="1" applyFont="1" applyAlignment="1">
      <alignment horizontal="center"/>
    </xf>
    <xf numFmtId="164" fontId="2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1" fillId="0" borderId="3" xfId="1" applyNumberFormat="1" applyFont="1" applyBorder="1"/>
    <xf numFmtId="164" fontId="1" fillId="2" borderId="2" xfId="1" applyNumberFormat="1" applyFont="1" applyFill="1" applyBorder="1"/>
    <xf numFmtId="164" fontId="1" fillId="2" borderId="0" xfId="1" applyNumberFormat="1" applyFont="1" applyFill="1"/>
    <xf numFmtId="164" fontId="16" fillId="0" borderId="0" xfId="1" applyNumberFormat="1" applyFont="1" applyAlignment="1">
      <alignment vertical="center"/>
    </xf>
    <xf numFmtId="43" fontId="4" fillId="0" borderId="0" xfId="1" applyFont="1" applyAlignment="1">
      <alignment horizontal="center" wrapText="1"/>
    </xf>
    <xf numFmtId="43" fontId="4" fillId="0" borderId="0" xfId="1" applyFont="1" applyFill="1" applyBorder="1" applyAlignment="1" applyProtection="1">
      <alignment horizontal="center" wrapText="1"/>
    </xf>
    <xf numFmtId="43" fontId="4" fillId="0" borderId="0" xfId="1" applyFont="1" applyAlignment="1">
      <alignment wrapText="1"/>
    </xf>
    <xf numFmtId="43" fontId="12" fillId="0" borderId="0" xfId="1" applyFont="1" applyFill="1" applyBorder="1" applyAlignment="1" applyProtection="1"/>
    <xf numFmtId="43" fontId="12" fillId="0" borderId="0" xfId="1" applyFont="1"/>
    <xf numFmtId="43" fontId="4" fillId="0" borderId="0" xfId="1" applyFont="1" applyAlignment="1">
      <alignment horizontal="right" wrapText="1"/>
    </xf>
    <xf numFmtId="43" fontId="12" fillId="0" borderId="0" xfId="1" applyFont="1" applyBorder="1" applyAlignment="1">
      <alignment horizontal="right"/>
    </xf>
    <xf numFmtId="43" fontId="1" fillId="0" borderId="2" xfId="1" applyFont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4" fillId="0" borderId="1" xfId="1" applyFont="1" applyBorder="1" applyAlignment="1">
      <alignment horizontal="right"/>
    </xf>
    <xf numFmtId="43" fontId="9" fillId="0" borderId="0" xfId="1" applyFont="1" applyBorder="1" applyAlignment="1">
      <alignment horizontal="right"/>
    </xf>
    <xf numFmtId="43" fontId="9" fillId="5" borderId="0" xfId="1" applyFont="1" applyFill="1" applyAlignment="1">
      <alignment horizontal="right"/>
    </xf>
    <xf numFmtId="43" fontId="9" fillId="6" borderId="0" xfId="1" applyFont="1" applyFill="1" applyAlignment="1">
      <alignment horizontal="right"/>
    </xf>
    <xf numFmtId="43" fontId="1" fillId="5" borderId="1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1" fillId="2" borderId="2" xfId="1" applyFont="1" applyFill="1" applyBorder="1" applyAlignment="1">
      <alignment horizontal="right"/>
    </xf>
    <xf numFmtId="43" fontId="9" fillId="0" borderId="0" xfId="1" applyFont="1" applyBorder="1"/>
    <xf numFmtId="0" fontId="13" fillId="0" borderId="0" xfId="3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9">
    <cellStyle name="Comma" xfId="1" builtinId="3"/>
    <cellStyle name="Comma 2" xfId="6" xr:uid="{5C1CB15F-F7D1-4E33-AC58-9181EB806294}"/>
    <cellStyle name="Comma 482 2" xfId="8" xr:uid="{31FCFD0B-8B11-467B-9209-A99CB04A63AD}"/>
    <cellStyle name="Normal" xfId="0" builtinId="0"/>
    <cellStyle name="Normal 21 2" xfId="4" xr:uid="{E1877F09-1934-4740-AA35-F49C1A8EE42A}"/>
    <cellStyle name="Normal 3" xfId="2" xr:uid="{00000000-0005-0000-0000-000002000000}"/>
    <cellStyle name="Normal_Albania_-__Income_Statement_September_2009" xfId="5" xr:uid="{027D9B7F-C1A0-4B6A-BA65-EE4BE47F2946}"/>
    <cellStyle name="Normal_Global IFRS YE2009" xfId="7" xr:uid="{D3EBAA89-B475-45FC-8AF4-E2A6C2481D89}"/>
    <cellStyle name="Normal_SHE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5FB1-6497-4A0A-8557-DD1212988024}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 x14ac:dyDescent="0.25"/>
  <cols>
    <col min="1" max="1" width="110.5703125" style="58" customWidth="1"/>
    <col min="2" max="2" width="15.7109375" style="44" customWidth="1"/>
    <col min="3" max="3" width="2.7109375" style="57" customWidth="1"/>
    <col min="4" max="4" width="15.7109375" style="57" customWidth="1"/>
    <col min="5" max="5" width="2.5703125" style="57" customWidth="1"/>
    <col min="6" max="6" width="22" style="57" customWidth="1"/>
    <col min="7" max="8" width="11" style="58" bestFit="1" customWidth="1"/>
    <col min="9" max="9" width="9.5703125" style="58" bestFit="1" customWidth="1"/>
    <col min="10" max="16384" width="9.140625" style="58"/>
  </cols>
  <sheetData>
    <row r="1" spans="1:6" x14ac:dyDescent="0.25">
      <c r="A1" s="1" t="str">
        <f>'1-Pasqyra e Pozicioni Financiar'!A1</f>
        <v>Pasqyrat financiare te vitit 2021</v>
      </c>
    </row>
    <row r="2" spans="1:6" x14ac:dyDescent="0.25">
      <c r="A2" s="4" t="s">
        <v>91</v>
      </c>
    </row>
    <row r="3" spans="1:6" x14ac:dyDescent="0.25">
      <c r="A3" s="4" t="s">
        <v>92</v>
      </c>
    </row>
    <row r="4" spans="1:6" x14ac:dyDescent="0.25">
      <c r="A4" s="4" t="s">
        <v>0</v>
      </c>
    </row>
    <row r="5" spans="1:6" x14ac:dyDescent="0.25">
      <c r="A5" s="1" t="s">
        <v>1</v>
      </c>
      <c r="B5" s="113"/>
      <c r="C5" s="58"/>
      <c r="D5" s="58"/>
      <c r="E5" s="58"/>
      <c r="F5" s="58"/>
    </row>
    <row r="6" spans="1:6" x14ac:dyDescent="0.25">
      <c r="A6" s="60"/>
      <c r="B6" s="45" t="s">
        <v>2</v>
      </c>
      <c r="C6" s="61"/>
      <c r="D6" s="61" t="s">
        <v>2</v>
      </c>
      <c r="E6" s="61"/>
      <c r="F6" s="58"/>
    </row>
    <row r="7" spans="1:6" x14ac:dyDescent="0.25">
      <c r="A7" s="60"/>
      <c r="B7" s="45" t="s">
        <v>3</v>
      </c>
      <c r="C7" s="61"/>
      <c r="D7" s="61" t="s">
        <v>4</v>
      </c>
      <c r="E7" s="61"/>
      <c r="F7" s="58"/>
    </row>
    <row r="8" spans="1:6" x14ac:dyDescent="0.25">
      <c r="A8" s="62"/>
      <c r="B8" s="47"/>
      <c r="C8" s="60"/>
      <c r="D8" s="60"/>
      <c r="E8" s="60"/>
      <c r="F8" s="58"/>
    </row>
    <row r="9" spans="1:6" x14ac:dyDescent="0.25">
      <c r="A9" s="63" t="s">
        <v>93</v>
      </c>
      <c r="B9" s="114"/>
      <c r="C9" s="64"/>
      <c r="D9" s="65"/>
      <c r="E9" s="65"/>
      <c r="F9" s="66" t="s">
        <v>94</v>
      </c>
    </row>
    <row r="10" spans="1:6" x14ac:dyDescent="0.25">
      <c r="A10" s="67" t="s">
        <v>95</v>
      </c>
      <c r="B10" s="115">
        <v>321993851</v>
      </c>
      <c r="C10" s="64"/>
      <c r="D10" s="69">
        <v>578878494</v>
      </c>
      <c r="E10" s="65"/>
      <c r="F10" s="70" t="s">
        <v>96</v>
      </c>
    </row>
    <row r="11" spans="1:6" x14ac:dyDescent="0.25">
      <c r="A11" s="67" t="s">
        <v>97</v>
      </c>
      <c r="B11" s="115"/>
      <c r="C11" s="64"/>
      <c r="D11" s="69"/>
      <c r="E11" s="65"/>
      <c r="F11" s="70" t="s">
        <v>98</v>
      </c>
    </row>
    <row r="12" spans="1:6" x14ac:dyDescent="0.25">
      <c r="A12" s="67" t="s">
        <v>99</v>
      </c>
      <c r="B12" s="115"/>
      <c r="C12" s="64"/>
      <c r="D12" s="69"/>
      <c r="E12" s="65"/>
      <c r="F12" s="70" t="s">
        <v>98</v>
      </c>
    </row>
    <row r="13" spans="1:6" x14ac:dyDescent="0.25">
      <c r="A13" s="67" t="s">
        <v>100</v>
      </c>
      <c r="B13" s="115"/>
      <c r="C13" s="64"/>
      <c r="D13" s="69"/>
      <c r="E13" s="65"/>
      <c r="F13" s="70" t="s">
        <v>98</v>
      </c>
    </row>
    <row r="14" spans="1:6" x14ac:dyDescent="0.25">
      <c r="A14" s="67" t="s">
        <v>101</v>
      </c>
      <c r="B14" s="115"/>
      <c r="C14" s="64"/>
      <c r="D14" s="69"/>
      <c r="E14" s="65"/>
      <c r="F14" s="70" t="s">
        <v>102</v>
      </c>
    </row>
    <row r="15" spans="1:6" x14ac:dyDescent="0.25">
      <c r="A15" s="63" t="s">
        <v>103</v>
      </c>
      <c r="B15" s="115"/>
      <c r="C15" s="64"/>
      <c r="D15" s="69"/>
      <c r="E15" s="65"/>
      <c r="F15" s="58"/>
    </row>
    <row r="16" spans="1:6" x14ac:dyDescent="0.25">
      <c r="A16" s="63" t="s">
        <v>104</v>
      </c>
      <c r="B16" s="115"/>
      <c r="C16" s="64"/>
      <c r="D16" s="69"/>
      <c r="E16" s="65"/>
      <c r="F16" s="58"/>
    </row>
    <row r="17" spans="1:6" x14ac:dyDescent="0.25">
      <c r="A17" s="63" t="s">
        <v>105</v>
      </c>
      <c r="B17" s="115"/>
      <c r="C17" s="64"/>
      <c r="D17" s="69"/>
      <c r="E17" s="65"/>
      <c r="F17" s="58"/>
    </row>
    <row r="18" spans="1:6" x14ac:dyDescent="0.25">
      <c r="A18" s="63" t="s">
        <v>106</v>
      </c>
      <c r="B18" s="114"/>
      <c r="C18" s="64"/>
      <c r="D18" s="65"/>
      <c r="E18" s="65"/>
      <c r="F18" s="58"/>
    </row>
    <row r="19" spans="1:6" x14ac:dyDescent="0.25">
      <c r="A19" s="67" t="s">
        <v>106</v>
      </c>
      <c r="B19" s="115"/>
      <c r="C19" s="64"/>
      <c r="D19" s="69"/>
      <c r="E19" s="65"/>
      <c r="F19" s="58"/>
    </row>
    <row r="20" spans="1:6" x14ac:dyDescent="0.25">
      <c r="A20" s="67" t="s">
        <v>107</v>
      </c>
      <c r="B20" s="115"/>
      <c r="C20" s="64"/>
      <c r="D20" s="69"/>
      <c r="E20" s="65"/>
      <c r="F20" s="58"/>
    </row>
    <row r="21" spans="1:6" x14ac:dyDescent="0.25">
      <c r="A21" s="63" t="s">
        <v>108</v>
      </c>
      <c r="B21" s="114"/>
      <c r="C21" s="64"/>
      <c r="D21" s="65"/>
      <c r="E21" s="65"/>
      <c r="F21" s="58"/>
    </row>
    <row r="22" spans="1:6" x14ac:dyDescent="0.25">
      <c r="A22" s="67" t="s">
        <v>109</v>
      </c>
      <c r="B22" s="115">
        <v>-136152588</v>
      </c>
      <c r="C22" s="64"/>
      <c r="D22" s="69">
        <v>-157163058</v>
      </c>
      <c r="E22" s="65"/>
      <c r="F22" s="58"/>
    </row>
    <row r="23" spans="1:6" x14ac:dyDescent="0.25">
      <c r="A23" s="67" t="s">
        <v>110</v>
      </c>
      <c r="B23" s="115">
        <v>-21906327</v>
      </c>
      <c r="C23" s="64"/>
      <c r="D23" s="69">
        <v>-25586601</v>
      </c>
      <c r="E23" s="65"/>
      <c r="F23" s="58"/>
    </row>
    <row r="24" spans="1:6" x14ac:dyDescent="0.25">
      <c r="A24" s="67" t="s">
        <v>111</v>
      </c>
      <c r="B24" s="115"/>
      <c r="C24" s="64"/>
      <c r="D24" s="69"/>
      <c r="E24" s="65"/>
      <c r="F24" s="58"/>
    </row>
    <row r="25" spans="1:6" x14ac:dyDescent="0.25">
      <c r="A25" s="63" t="s">
        <v>112</v>
      </c>
      <c r="B25" s="115"/>
      <c r="C25" s="64"/>
      <c r="D25" s="69"/>
      <c r="E25" s="65"/>
      <c r="F25" s="58"/>
    </row>
    <row r="26" spans="1:6" x14ac:dyDescent="0.25">
      <c r="A26" s="63" t="s">
        <v>113</v>
      </c>
      <c r="B26" s="115">
        <v>-1215665</v>
      </c>
      <c r="C26" s="64"/>
      <c r="D26" s="69">
        <v>-1513916</v>
      </c>
      <c r="E26" s="65"/>
      <c r="F26" s="58"/>
    </row>
    <row r="27" spans="1:6" x14ac:dyDescent="0.25">
      <c r="A27" s="63" t="s">
        <v>114</v>
      </c>
      <c r="B27" s="115">
        <v>-134932066</v>
      </c>
      <c r="C27" s="64"/>
      <c r="D27" s="69">
        <v>-317342902</v>
      </c>
      <c r="E27" s="65"/>
      <c r="F27" s="58"/>
    </row>
    <row r="28" spans="1:6" x14ac:dyDescent="0.25">
      <c r="A28" s="63" t="s">
        <v>115</v>
      </c>
      <c r="B28" s="114"/>
      <c r="C28" s="64"/>
      <c r="D28" s="65"/>
      <c r="E28" s="65"/>
      <c r="F28" s="58"/>
    </row>
    <row r="29" spans="1:6" ht="15" customHeight="1" x14ac:dyDescent="0.25">
      <c r="A29" s="67" t="s">
        <v>116</v>
      </c>
      <c r="B29" s="115"/>
      <c r="C29" s="64"/>
      <c r="D29" s="69"/>
      <c r="E29" s="65"/>
      <c r="F29" s="58"/>
    </row>
    <row r="30" spans="1:6" ht="15" customHeight="1" x14ac:dyDescent="0.25">
      <c r="A30" s="67" t="s">
        <v>117</v>
      </c>
      <c r="B30" s="115"/>
      <c r="C30" s="64"/>
      <c r="D30" s="69"/>
      <c r="E30" s="65"/>
      <c r="F30" s="58"/>
    </row>
    <row r="31" spans="1:6" ht="15" customHeight="1" x14ac:dyDescent="0.25">
      <c r="A31" s="67" t="s">
        <v>118</v>
      </c>
      <c r="B31" s="115"/>
      <c r="C31" s="64"/>
      <c r="D31" s="69"/>
      <c r="E31" s="65"/>
      <c r="F31" s="58"/>
    </row>
    <row r="32" spans="1:6" ht="15" customHeight="1" x14ac:dyDescent="0.25">
      <c r="A32" s="67" t="s">
        <v>119</v>
      </c>
      <c r="B32" s="115"/>
      <c r="C32" s="64"/>
      <c r="D32" s="69"/>
      <c r="E32" s="65"/>
      <c r="F32" s="58"/>
    </row>
    <row r="33" spans="1:6" ht="15" customHeight="1" x14ac:dyDescent="0.25">
      <c r="A33" s="67" t="s">
        <v>120</v>
      </c>
      <c r="B33" s="115">
        <v>1748423</v>
      </c>
      <c r="C33" s="64"/>
      <c r="D33" s="69">
        <v>1264557</v>
      </c>
      <c r="E33" s="65"/>
      <c r="F33" s="58"/>
    </row>
    <row r="34" spans="1:6" ht="15" customHeight="1" x14ac:dyDescent="0.25">
      <c r="A34" s="67" t="s">
        <v>121</v>
      </c>
      <c r="B34" s="115"/>
      <c r="C34" s="64"/>
      <c r="D34" s="69"/>
      <c r="E34" s="65"/>
      <c r="F34" s="58"/>
    </row>
    <row r="35" spans="1:6" x14ac:dyDescent="0.25">
      <c r="A35" s="63" t="s">
        <v>122</v>
      </c>
      <c r="B35" s="115"/>
      <c r="C35" s="64"/>
      <c r="D35" s="69"/>
      <c r="E35" s="65"/>
      <c r="F35" s="58"/>
    </row>
    <row r="36" spans="1:6" x14ac:dyDescent="0.25">
      <c r="A36" s="63" t="s">
        <v>123</v>
      </c>
      <c r="B36" s="114"/>
      <c r="C36" s="64"/>
      <c r="D36" s="65"/>
      <c r="E36" s="65"/>
      <c r="F36" s="58"/>
    </row>
    <row r="37" spans="1:6" x14ac:dyDescent="0.25">
      <c r="A37" s="67" t="s">
        <v>124</v>
      </c>
      <c r="B37" s="115"/>
      <c r="C37" s="64"/>
      <c r="D37" s="69"/>
      <c r="E37" s="65"/>
      <c r="F37" s="58"/>
    </row>
    <row r="38" spans="1:6" x14ac:dyDescent="0.25">
      <c r="A38" s="67" t="s">
        <v>125</v>
      </c>
      <c r="B38" s="115">
        <v>-220588</v>
      </c>
      <c r="C38" s="64"/>
      <c r="D38" s="69"/>
      <c r="E38" s="65"/>
      <c r="F38" s="58"/>
    </row>
    <row r="39" spans="1:6" x14ac:dyDescent="0.25">
      <c r="A39" s="67" t="s">
        <v>126</v>
      </c>
      <c r="B39" s="115">
        <v>-2261786</v>
      </c>
      <c r="C39" s="64"/>
      <c r="D39" s="69">
        <v>-11206405</v>
      </c>
      <c r="E39" s="65"/>
      <c r="F39" s="58"/>
    </row>
    <row r="40" spans="1:6" x14ac:dyDescent="0.25">
      <c r="A40" s="63" t="s">
        <v>127</v>
      </c>
      <c r="B40" s="115"/>
      <c r="C40" s="64"/>
      <c r="D40" s="69"/>
      <c r="E40" s="65"/>
      <c r="F40" s="58"/>
    </row>
    <row r="41" spans="1:6" x14ac:dyDescent="0.25">
      <c r="A41" s="71" t="s">
        <v>128</v>
      </c>
      <c r="B41" s="115"/>
      <c r="C41" s="64"/>
      <c r="D41" s="69"/>
      <c r="E41" s="65"/>
      <c r="F41" s="58"/>
    </row>
    <row r="42" spans="1:6" x14ac:dyDescent="0.25">
      <c r="A42" s="63" t="s">
        <v>129</v>
      </c>
      <c r="B42" s="116">
        <f>SUM(B10:B41)</f>
        <v>27053254</v>
      </c>
      <c r="C42" s="72"/>
      <c r="D42" s="73">
        <f>SUM(D10:D41)</f>
        <v>67330169</v>
      </c>
      <c r="E42" s="72"/>
      <c r="F42" s="58"/>
    </row>
    <row r="43" spans="1:6" x14ac:dyDescent="0.25">
      <c r="A43" s="63" t="s">
        <v>130</v>
      </c>
      <c r="B43" s="117"/>
      <c r="C43" s="72"/>
      <c r="D43" s="72"/>
      <c r="E43" s="72"/>
      <c r="F43" s="58"/>
    </row>
    <row r="44" spans="1:6" x14ac:dyDescent="0.25">
      <c r="A44" s="67" t="s">
        <v>131</v>
      </c>
      <c r="B44" s="115">
        <v>-4076012</v>
      </c>
      <c r="C44" s="64"/>
      <c r="D44" s="68">
        <v>-14363689</v>
      </c>
      <c r="E44" s="65"/>
      <c r="F44" s="58"/>
    </row>
    <row r="45" spans="1:6" x14ac:dyDescent="0.25">
      <c r="A45" s="67" t="s">
        <v>132</v>
      </c>
      <c r="B45" s="115"/>
      <c r="C45" s="64"/>
      <c r="D45" s="69"/>
      <c r="E45" s="65"/>
      <c r="F45" s="58"/>
    </row>
    <row r="46" spans="1:6" x14ac:dyDescent="0.25">
      <c r="A46" s="67" t="s">
        <v>133</v>
      </c>
      <c r="B46" s="115"/>
      <c r="C46" s="64"/>
      <c r="D46" s="69"/>
      <c r="E46" s="65"/>
      <c r="F46" s="58"/>
    </row>
    <row r="47" spans="1:6" x14ac:dyDescent="0.25">
      <c r="A47" s="63" t="s">
        <v>134</v>
      </c>
      <c r="B47" s="118">
        <f>SUM(B42:B46)</f>
        <v>22977242</v>
      </c>
      <c r="C47" s="72"/>
      <c r="D47" s="73">
        <f>SUM(D42:D46)</f>
        <v>52966480</v>
      </c>
      <c r="E47" s="72"/>
      <c r="F47" s="58"/>
    </row>
    <row r="48" spans="1:6" ht="15.75" thickBot="1" x14ac:dyDescent="0.3">
      <c r="A48" s="74"/>
      <c r="B48" s="119"/>
      <c r="C48" s="75"/>
      <c r="D48" s="75"/>
      <c r="E48" s="64"/>
      <c r="F48" s="58"/>
    </row>
    <row r="49" spans="1:6" ht="15.75" thickTop="1" x14ac:dyDescent="0.25">
      <c r="A49" s="76" t="s">
        <v>135</v>
      </c>
      <c r="B49" s="120"/>
      <c r="C49" s="77"/>
      <c r="D49" s="77"/>
      <c r="E49" s="64"/>
      <c r="F49" s="58"/>
    </row>
    <row r="50" spans="1:6" x14ac:dyDescent="0.25">
      <c r="A50" s="67" t="s">
        <v>136</v>
      </c>
      <c r="B50" s="121"/>
      <c r="C50" s="77"/>
      <c r="D50" s="78"/>
      <c r="E50" s="65"/>
      <c r="F50" s="58"/>
    </row>
    <row r="51" spans="1:6" x14ac:dyDescent="0.25">
      <c r="A51" s="67" t="s">
        <v>137</v>
      </c>
      <c r="B51" s="121"/>
      <c r="C51" s="77"/>
      <c r="D51" s="78"/>
      <c r="E51" s="65"/>
      <c r="F51" s="58"/>
    </row>
    <row r="52" spans="1:6" x14ac:dyDescent="0.25">
      <c r="A52" s="67" t="s">
        <v>138</v>
      </c>
      <c r="B52" s="121"/>
      <c r="C52" s="77"/>
      <c r="D52" s="78"/>
      <c r="E52" s="60"/>
      <c r="F52" s="58"/>
    </row>
    <row r="53" spans="1:6" ht="15" customHeight="1" x14ac:dyDescent="0.25">
      <c r="A53" s="67" t="s">
        <v>139</v>
      </c>
      <c r="B53" s="121"/>
      <c r="C53" s="77"/>
      <c r="D53" s="78"/>
      <c r="E53" s="79"/>
      <c r="F53" s="79"/>
    </row>
    <row r="54" spans="1:6" x14ac:dyDescent="0.25">
      <c r="A54" s="80" t="s">
        <v>140</v>
      </c>
      <c r="B54" s="121"/>
      <c r="C54" s="77"/>
      <c r="D54" s="78"/>
      <c r="E54" s="59"/>
      <c r="F54" s="79"/>
    </row>
    <row r="55" spans="1:6" x14ac:dyDescent="0.25">
      <c r="A55" s="76" t="s">
        <v>141</v>
      </c>
      <c r="B55" s="122"/>
      <c r="C55" s="81"/>
      <c r="D55" s="82"/>
      <c r="E55" s="79"/>
      <c r="F55" s="79"/>
    </row>
    <row r="56" spans="1:6" x14ac:dyDescent="0.25">
      <c r="A56" s="83"/>
      <c r="B56" s="123"/>
      <c r="C56" s="84"/>
      <c r="D56" s="84"/>
      <c r="E56" s="79"/>
      <c r="F56" s="79"/>
    </row>
    <row r="57" spans="1:6" ht="15.75" thickBot="1" x14ac:dyDescent="0.3">
      <c r="A57" s="76" t="s">
        <v>142</v>
      </c>
      <c r="B57" s="124">
        <f>B47</f>
        <v>22977242</v>
      </c>
      <c r="C57" s="85"/>
      <c r="D57" s="86">
        <f>D47</f>
        <v>52966480</v>
      </c>
      <c r="E57" s="79"/>
      <c r="F57" s="79"/>
    </row>
    <row r="58" spans="1:6" ht="15.75" thickTop="1" x14ac:dyDescent="0.25">
      <c r="A58" s="83"/>
      <c r="B58" s="123"/>
      <c r="C58" s="84"/>
      <c r="D58" s="84"/>
      <c r="E58" s="79"/>
      <c r="F58" s="79"/>
    </row>
    <row r="59" spans="1:6" x14ac:dyDescent="0.25">
      <c r="A59" s="87" t="s">
        <v>143</v>
      </c>
      <c r="B59" s="123"/>
      <c r="C59" s="84"/>
      <c r="D59" s="84"/>
      <c r="E59" s="88"/>
      <c r="F59" s="88"/>
    </row>
    <row r="60" spans="1:6" x14ac:dyDescent="0.25">
      <c r="A60" s="83" t="s">
        <v>144</v>
      </c>
      <c r="B60" s="115"/>
      <c r="C60" s="65"/>
      <c r="D60" s="69"/>
      <c r="E60" s="88"/>
      <c r="F60" s="88"/>
    </row>
    <row r="61" spans="1:6" x14ac:dyDescent="0.25">
      <c r="A61" s="83" t="s">
        <v>145</v>
      </c>
      <c r="B61" s="115"/>
      <c r="C61" s="65"/>
      <c r="D61" s="69"/>
      <c r="E61" s="88"/>
      <c r="F61" s="88"/>
    </row>
    <row r="62" spans="1:6" x14ac:dyDescent="0.25">
      <c r="A62" s="89"/>
      <c r="B62" s="125"/>
      <c r="C62" s="88"/>
      <c r="D62" s="88"/>
      <c r="E62" s="88"/>
      <c r="F62" s="88"/>
    </row>
    <row r="63" spans="1:6" x14ac:dyDescent="0.25">
      <c r="A63" s="89"/>
      <c r="B63" s="125"/>
      <c r="C63" s="88"/>
      <c r="D63" s="88"/>
      <c r="E63" s="88"/>
      <c r="F63" s="88"/>
    </row>
    <row r="64" spans="1:6" x14ac:dyDescent="0.25">
      <c r="A64" s="90" t="s">
        <v>146</v>
      </c>
      <c r="B64" s="125"/>
      <c r="C64" s="88"/>
      <c r="D64" s="88"/>
      <c r="E64" s="88"/>
      <c r="F64" s="88"/>
    </row>
    <row r="65" spans="1:6" x14ac:dyDescent="0.25">
      <c r="A65" s="91"/>
      <c r="B65" s="126"/>
      <c r="C65" s="92"/>
      <c r="D65" s="92"/>
      <c r="E65" s="92"/>
      <c r="F65" s="9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GridLines="0" workbookViewId="0">
      <selection activeCell="A7" sqref="A7"/>
    </sheetView>
  </sheetViews>
  <sheetFormatPr defaultRowHeight="15" x14ac:dyDescent="0.25"/>
  <cols>
    <col min="1" max="1" width="83.42578125" style="3" customWidth="1"/>
    <col min="2" max="2" width="18.42578125" style="44" customWidth="1"/>
    <col min="3" max="3" width="2.28515625" style="2" customWidth="1"/>
    <col min="4" max="4" width="17.5703125" style="30" customWidth="1"/>
    <col min="5" max="5" width="2.42578125" style="2" customWidth="1"/>
    <col min="6" max="6" width="12.85546875" style="3" bestFit="1" customWidth="1"/>
    <col min="7" max="7" width="11.42578125" style="3" bestFit="1" customWidth="1"/>
    <col min="8" max="16384" width="9.140625" style="3"/>
  </cols>
  <sheetData>
    <row r="1" spans="1:5" x14ac:dyDescent="0.25">
      <c r="A1" s="1" t="s">
        <v>216</v>
      </c>
    </row>
    <row r="2" spans="1:5" x14ac:dyDescent="0.25">
      <c r="A2" s="4" t="s">
        <v>91</v>
      </c>
    </row>
    <row r="3" spans="1:5" x14ac:dyDescent="0.25">
      <c r="A3" s="4" t="s">
        <v>92</v>
      </c>
    </row>
    <row r="4" spans="1:5" x14ac:dyDescent="0.25">
      <c r="A4" s="4" t="s">
        <v>0</v>
      </c>
    </row>
    <row r="5" spans="1:5" x14ac:dyDescent="0.25">
      <c r="A5" s="5" t="s">
        <v>1</v>
      </c>
    </row>
    <row r="6" spans="1:5" x14ac:dyDescent="0.25">
      <c r="A6" s="6"/>
      <c r="B6" s="45" t="s">
        <v>2</v>
      </c>
      <c r="C6" s="7"/>
      <c r="D6" s="31" t="s">
        <v>2</v>
      </c>
    </row>
    <row r="7" spans="1:5" x14ac:dyDescent="0.25">
      <c r="A7" s="6"/>
      <c r="B7" s="45" t="s">
        <v>3</v>
      </c>
      <c r="C7" s="7"/>
      <c r="D7" s="31" t="s">
        <v>4</v>
      </c>
      <c r="E7" s="3"/>
    </row>
    <row r="8" spans="1:5" x14ac:dyDescent="0.25">
      <c r="A8" s="5" t="s">
        <v>5</v>
      </c>
      <c r="B8" s="46"/>
      <c r="C8" s="8"/>
      <c r="D8" s="32"/>
      <c r="E8" s="3"/>
    </row>
    <row r="9" spans="1:5" x14ac:dyDescent="0.25">
      <c r="A9" s="5"/>
      <c r="B9" s="46"/>
      <c r="C9" s="8"/>
      <c r="D9" s="32"/>
      <c r="E9" s="3"/>
    </row>
    <row r="10" spans="1:5" x14ac:dyDescent="0.25">
      <c r="A10" s="9" t="s">
        <v>6</v>
      </c>
      <c r="B10" s="47"/>
      <c r="C10" s="10"/>
      <c r="D10" s="33"/>
      <c r="E10" s="3"/>
    </row>
    <row r="11" spans="1:5" x14ac:dyDescent="0.25">
      <c r="A11" s="11" t="s">
        <v>7</v>
      </c>
      <c r="B11" s="34">
        <v>2179525</v>
      </c>
      <c r="C11" s="12"/>
      <c r="D11" s="34">
        <v>62176110</v>
      </c>
      <c r="E11" s="3"/>
    </row>
    <row r="12" spans="1:5" x14ac:dyDescent="0.25">
      <c r="A12" s="11" t="s">
        <v>8</v>
      </c>
      <c r="B12" s="35"/>
      <c r="C12" s="12"/>
      <c r="D12" s="35"/>
      <c r="E12" s="3"/>
    </row>
    <row r="13" spans="1:5" ht="16.5" customHeight="1" x14ac:dyDescent="0.25">
      <c r="A13" s="13" t="s">
        <v>9</v>
      </c>
      <c r="B13" s="34"/>
      <c r="C13" s="12"/>
      <c r="D13" s="34"/>
      <c r="E13" s="3"/>
    </row>
    <row r="14" spans="1:5" ht="16.5" customHeight="1" x14ac:dyDescent="0.25">
      <c r="A14" s="13" t="s">
        <v>10</v>
      </c>
      <c r="B14" s="34"/>
      <c r="C14" s="12"/>
      <c r="D14" s="34"/>
      <c r="E14" s="3"/>
    </row>
    <row r="15" spans="1:5" x14ac:dyDescent="0.25">
      <c r="A15" s="13" t="s">
        <v>11</v>
      </c>
      <c r="B15" s="34"/>
      <c r="C15" s="12"/>
      <c r="D15" s="34"/>
      <c r="E15" s="3"/>
    </row>
    <row r="16" spans="1:5" x14ac:dyDescent="0.25">
      <c r="A16" s="13" t="s">
        <v>12</v>
      </c>
      <c r="B16" s="34"/>
      <c r="C16" s="12"/>
      <c r="D16" s="34"/>
      <c r="E16" s="3"/>
    </row>
    <row r="17" spans="1:5" x14ac:dyDescent="0.25">
      <c r="A17" s="11" t="s">
        <v>13</v>
      </c>
      <c r="B17" s="35"/>
      <c r="C17" s="12"/>
      <c r="D17" s="35"/>
      <c r="E17" s="3"/>
    </row>
    <row r="18" spans="1:5" x14ac:dyDescent="0.25">
      <c r="A18" s="13" t="s">
        <v>14</v>
      </c>
      <c r="B18" s="34">
        <v>50254018</v>
      </c>
      <c r="C18" s="12"/>
      <c r="D18" s="34">
        <v>60272050</v>
      </c>
      <c r="E18" s="3"/>
    </row>
    <row r="19" spans="1:5" ht="16.5" customHeight="1" x14ac:dyDescent="0.25">
      <c r="A19" s="13" t="s">
        <v>15</v>
      </c>
      <c r="B19" s="34"/>
      <c r="C19" s="12"/>
      <c r="D19" s="34"/>
      <c r="E19" s="3"/>
    </row>
    <row r="20" spans="1:5" ht="16.5" customHeight="1" x14ac:dyDescent="0.25">
      <c r="A20" s="13" t="s">
        <v>16</v>
      </c>
      <c r="B20" s="34"/>
      <c r="C20" s="12"/>
      <c r="D20" s="34"/>
      <c r="E20" s="3"/>
    </row>
    <row r="21" spans="1:5" x14ac:dyDescent="0.25">
      <c r="A21" s="13" t="s">
        <v>17</v>
      </c>
      <c r="B21" s="34">
        <v>134822668</v>
      </c>
      <c r="C21" s="12"/>
      <c r="D21" s="34">
        <v>21181034</v>
      </c>
      <c r="E21" s="3"/>
    </row>
    <row r="22" spans="1:5" x14ac:dyDescent="0.25">
      <c r="A22" s="13" t="s">
        <v>18</v>
      </c>
      <c r="B22" s="34"/>
      <c r="C22" s="12"/>
      <c r="D22" s="34"/>
      <c r="E22" s="3"/>
    </row>
    <row r="23" spans="1:5" x14ac:dyDescent="0.25">
      <c r="A23" s="11" t="s">
        <v>19</v>
      </c>
      <c r="B23" s="33"/>
      <c r="C23" s="12"/>
      <c r="D23" s="33"/>
      <c r="E23" s="3"/>
    </row>
    <row r="24" spans="1:5" x14ac:dyDescent="0.25">
      <c r="A24" s="13" t="s">
        <v>20</v>
      </c>
      <c r="B24" s="34"/>
      <c r="C24" s="12"/>
      <c r="D24" s="34"/>
      <c r="E24" s="3"/>
    </row>
    <row r="25" spans="1:5" x14ac:dyDescent="0.25">
      <c r="A25" s="13" t="s">
        <v>21</v>
      </c>
      <c r="B25" s="34"/>
      <c r="C25" s="12"/>
      <c r="D25" s="34"/>
      <c r="E25" s="3"/>
    </row>
    <row r="26" spans="1:5" x14ac:dyDescent="0.25">
      <c r="A26" s="13" t="s">
        <v>22</v>
      </c>
      <c r="B26" s="34"/>
      <c r="C26" s="12"/>
      <c r="D26" s="34"/>
      <c r="E26" s="3"/>
    </row>
    <row r="27" spans="1:5" x14ac:dyDescent="0.25">
      <c r="A27" s="13" t="s">
        <v>23</v>
      </c>
      <c r="B27" s="34"/>
      <c r="C27" s="12"/>
      <c r="D27" s="34"/>
      <c r="E27" s="3"/>
    </row>
    <row r="28" spans="1:5" x14ac:dyDescent="0.25">
      <c r="A28" s="13" t="s">
        <v>24</v>
      </c>
      <c r="B28" s="34"/>
      <c r="C28" s="12"/>
      <c r="D28" s="34"/>
      <c r="E28" s="3"/>
    </row>
    <row r="29" spans="1:5" x14ac:dyDescent="0.25">
      <c r="A29" s="13" t="s">
        <v>25</v>
      </c>
      <c r="B29" s="34"/>
      <c r="C29" s="12"/>
      <c r="D29" s="34"/>
      <c r="E29" s="3"/>
    </row>
    <row r="30" spans="1:5" x14ac:dyDescent="0.25">
      <c r="A30" s="13" t="s">
        <v>26</v>
      </c>
      <c r="B30" s="48"/>
      <c r="C30" s="12"/>
      <c r="D30" s="34"/>
      <c r="E30" s="3"/>
    </row>
    <row r="31" spans="1:5" x14ac:dyDescent="0.25">
      <c r="A31" s="11" t="s">
        <v>27</v>
      </c>
      <c r="B31" s="48"/>
      <c r="C31" s="12"/>
      <c r="D31" s="34"/>
      <c r="E31" s="3"/>
    </row>
    <row r="32" spans="1:5" x14ac:dyDescent="0.25">
      <c r="A32" s="11" t="s">
        <v>28</v>
      </c>
      <c r="B32" s="48"/>
      <c r="C32" s="12"/>
      <c r="D32" s="34"/>
      <c r="E32" s="3"/>
    </row>
    <row r="33" spans="1:5" x14ac:dyDescent="0.25">
      <c r="A33" s="11" t="s">
        <v>29</v>
      </c>
      <c r="B33" s="36">
        <f t="shared" ref="B33:C33" si="0">SUM(B11:B32)</f>
        <v>187256211</v>
      </c>
      <c r="C33" s="36">
        <f t="shared" si="0"/>
        <v>0</v>
      </c>
      <c r="D33" s="36">
        <f>SUM(D11:D32)</f>
        <v>143629194</v>
      </c>
      <c r="E33" s="3"/>
    </row>
    <row r="34" spans="1:5" x14ac:dyDescent="0.25">
      <c r="A34" s="11"/>
      <c r="B34" s="47"/>
      <c r="C34" s="12"/>
      <c r="D34" s="33"/>
      <c r="E34" s="3"/>
    </row>
    <row r="35" spans="1:5" x14ac:dyDescent="0.25">
      <c r="A35" s="11" t="s">
        <v>30</v>
      </c>
      <c r="B35" s="47"/>
      <c r="C35" s="12"/>
      <c r="D35" s="33"/>
      <c r="E35" s="3"/>
    </row>
    <row r="36" spans="1:5" x14ac:dyDescent="0.25">
      <c r="A36" s="11" t="s">
        <v>31</v>
      </c>
      <c r="B36" s="47"/>
      <c r="C36" s="12"/>
      <c r="D36" s="33"/>
      <c r="E36" s="3"/>
    </row>
    <row r="37" spans="1:5" x14ac:dyDescent="0.25">
      <c r="A37" s="13" t="s">
        <v>32</v>
      </c>
      <c r="B37" s="48"/>
      <c r="C37" s="12"/>
      <c r="D37" s="34"/>
      <c r="E37" s="3"/>
    </row>
    <row r="38" spans="1:5" x14ac:dyDescent="0.25">
      <c r="A38" s="13" t="s">
        <v>33</v>
      </c>
      <c r="B38" s="48"/>
      <c r="C38" s="12"/>
      <c r="D38" s="34"/>
      <c r="E38" s="3"/>
    </row>
    <row r="39" spans="1:5" x14ac:dyDescent="0.25">
      <c r="A39" s="13" t="s">
        <v>34</v>
      </c>
      <c r="B39" s="48"/>
      <c r="C39" s="12"/>
      <c r="D39" s="34"/>
      <c r="E39" s="3"/>
    </row>
    <row r="40" spans="1:5" x14ac:dyDescent="0.25">
      <c r="A40" s="13" t="s">
        <v>35</v>
      </c>
      <c r="B40" s="48"/>
      <c r="C40" s="12"/>
      <c r="D40" s="34"/>
      <c r="E40" s="3"/>
    </row>
    <row r="41" spans="1:5" x14ac:dyDescent="0.25">
      <c r="A41" s="13" t="s">
        <v>36</v>
      </c>
      <c r="B41" s="48"/>
      <c r="C41" s="12"/>
      <c r="D41" s="34"/>
      <c r="E41" s="3"/>
    </row>
    <row r="42" spans="1:5" x14ac:dyDescent="0.25">
      <c r="A42" s="13" t="s">
        <v>37</v>
      </c>
      <c r="B42" s="48">
        <v>6325375</v>
      </c>
      <c r="C42" s="12"/>
      <c r="D42" s="34">
        <v>6325375</v>
      </c>
      <c r="E42" s="3"/>
    </row>
    <row r="43" spans="1:5" x14ac:dyDescent="0.25">
      <c r="A43" s="11" t="s">
        <v>38</v>
      </c>
      <c r="B43" s="47"/>
      <c r="C43" s="12"/>
      <c r="D43" s="33"/>
      <c r="E43" s="3"/>
    </row>
    <row r="44" spans="1:5" x14ac:dyDescent="0.25">
      <c r="A44" s="13" t="s">
        <v>39</v>
      </c>
      <c r="B44" s="48"/>
      <c r="C44" s="12"/>
      <c r="D44" s="34"/>
      <c r="E44" s="3"/>
    </row>
    <row r="45" spans="1:5" x14ac:dyDescent="0.25">
      <c r="A45" s="13" t="s">
        <v>40</v>
      </c>
      <c r="B45" s="48"/>
      <c r="C45" s="12"/>
      <c r="D45" s="34"/>
      <c r="E45" s="3"/>
    </row>
    <row r="46" spans="1:5" x14ac:dyDescent="0.25">
      <c r="A46" s="13" t="s">
        <v>41</v>
      </c>
      <c r="B46" s="48">
        <v>6387096</v>
      </c>
      <c r="C46" s="12"/>
      <c r="D46" s="48">
        <v>7602761</v>
      </c>
      <c r="E46" s="3"/>
    </row>
    <row r="47" spans="1:5" x14ac:dyDescent="0.25">
      <c r="A47" s="13" t="s">
        <v>42</v>
      </c>
      <c r="B47" s="48"/>
      <c r="C47" s="12"/>
      <c r="D47" s="34"/>
      <c r="E47" s="3"/>
    </row>
    <row r="48" spans="1:5" x14ac:dyDescent="0.25">
      <c r="A48" s="13" t="s">
        <v>43</v>
      </c>
      <c r="B48" s="48"/>
      <c r="C48" s="12"/>
      <c r="D48" s="34"/>
      <c r="E48" s="3"/>
    </row>
    <row r="49" spans="1:6" x14ac:dyDescent="0.25">
      <c r="A49" s="11" t="s">
        <v>44</v>
      </c>
      <c r="B49" s="48"/>
      <c r="C49" s="12"/>
      <c r="D49" s="34"/>
      <c r="E49" s="3"/>
    </row>
    <row r="50" spans="1:6" x14ac:dyDescent="0.25">
      <c r="A50" s="11" t="s">
        <v>45</v>
      </c>
      <c r="B50" s="47"/>
      <c r="C50" s="12"/>
      <c r="D50" s="33"/>
      <c r="E50" s="3"/>
    </row>
    <row r="51" spans="1:6" x14ac:dyDescent="0.25">
      <c r="A51" s="13" t="s">
        <v>46</v>
      </c>
      <c r="B51" s="48">
        <v>8867</v>
      </c>
      <c r="C51" s="12"/>
      <c r="D51" s="34">
        <v>8867</v>
      </c>
      <c r="E51" s="3"/>
    </row>
    <row r="52" spans="1:6" x14ac:dyDescent="0.25">
      <c r="A52" s="13" t="s">
        <v>47</v>
      </c>
      <c r="B52" s="48"/>
      <c r="C52" s="12"/>
      <c r="D52" s="34"/>
      <c r="E52" s="3"/>
    </row>
    <row r="53" spans="1:6" x14ac:dyDescent="0.25">
      <c r="A53" s="13" t="s">
        <v>48</v>
      </c>
      <c r="B53" s="48"/>
      <c r="C53" s="12"/>
      <c r="D53" s="34"/>
      <c r="E53" s="3"/>
    </row>
    <row r="54" spans="1:6" x14ac:dyDescent="0.25">
      <c r="A54" s="11" t="s">
        <v>49</v>
      </c>
      <c r="B54" s="48"/>
      <c r="C54" s="12"/>
      <c r="D54" s="34"/>
      <c r="E54" s="3"/>
    </row>
    <row r="55" spans="1:6" x14ac:dyDescent="0.25">
      <c r="A55" s="11" t="s">
        <v>50</v>
      </c>
      <c r="B55" s="49">
        <f>SUM(B38:B54)</f>
        <v>12721338</v>
      </c>
      <c r="C55" s="14"/>
      <c r="D55" s="36">
        <f>SUM(D38:D54)</f>
        <v>13937003</v>
      </c>
      <c r="E55" s="3"/>
    </row>
    <row r="56" spans="1:6" x14ac:dyDescent="0.25">
      <c r="A56" s="11"/>
      <c r="B56" s="46"/>
      <c r="C56" s="15"/>
      <c r="D56" s="32"/>
      <c r="E56" s="3"/>
    </row>
    <row r="57" spans="1:6" ht="15.75" thickBot="1" x14ac:dyDescent="0.3">
      <c r="A57" s="11" t="s">
        <v>51</v>
      </c>
      <c r="B57" s="50">
        <f>B55+B33</f>
        <v>199977549</v>
      </c>
      <c r="C57" s="16"/>
      <c r="D57" s="37">
        <f>D55+D33</f>
        <v>157566197</v>
      </c>
      <c r="E57" s="3"/>
    </row>
    <row r="58" spans="1:6" ht="15.75" thickTop="1" x14ac:dyDescent="0.25">
      <c r="A58" s="17"/>
      <c r="B58" s="47"/>
      <c r="C58" s="12"/>
      <c r="D58" s="33"/>
      <c r="E58" s="3"/>
    </row>
    <row r="59" spans="1:6" x14ac:dyDescent="0.25">
      <c r="A59" s="5" t="s">
        <v>52</v>
      </c>
      <c r="B59" s="47"/>
      <c r="C59" s="12"/>
      <c r="D59" s="33"/>
      <c r="E59" s="3"/>
    </row>
    <row r="60" spans="1:6" x14ac:dyDescent="0.25">
      <c r="A60" s="5"/>
      <c r="B60" s="47"/>
      <c r="C60" s="12"/>
      <c r="D60" s="33"/>
      <c r="E60" s="3"/>
    </row>
    <row r="61" spans="1:6" x14ac:dyDescent="0.25">
      <c r="A61" s="11" t="s">
        <v>53</v>
      </c>
      <c r="B61" s="47"/>
      <c r="C61" s="12"/>
      <c r="D61" s="33"/>
      <c r="E61" s="3"/>
    </row>
    <row r="62" spans="1:6" x14ac:dyDescent="0.25">
      <c r="A62" s="13" t="s">
        <v>54</v>
      </c>
      <c r="B62" s="48"/>
      <c r="C62" s="12"/>
      <c r="D62" s="34"/>
      <c r="E62" s="3"/>
    </row>
    <row r="63" spans="1:6" x14ac:dyDescent="0.25">
      <c r="A63" s="13" t="s">
        <v>55</v>
      </c>
      <c r="B63" s="48">
        <v>22911138</v>
      </c>
      <c r="C63" s="12"/>
      <c r="D63" s="34"/>
      <c r="E63" s="3"/>
      <c r="F63" s="18"/>
    </row>
    <row r="64" spans="1:6" x14ac:dyDescent="0.25">
      <c r="A64" s="13" t="s">
        <v>56</v>
      </c>
      <c r="B64" s="48"/>
      <c r="C64" s="12"/>
      <c r="D64" s="34"/>
      <c r="E64" s="3"/>
      <c r="F64" s="19"/>
    </row>
    <row r="65" spans="1:7" x14ac:dyDescent="0.25">
      <c r="A65" s="13" t="s">
        <v>57</v>
      </c>
      <c r="B65" s="48">
        <v>60780275</v>
      </c>
      <c r="C65" s="12"/>
      <c r="D65" s="34">
        <v>49353408</v>
      </c>
      <c r="E65" s="3"/>
    </row>
    <row r="66" spans="1:7" x14ac:dyDescent="0.25">
      <c r="A66" s="13" t="s">
        <v>58</v>
      </c>
      <c r="B66" s="48"/>
      <c r="C66" s="12"/>
      <c r="D66" s="34"/>
      <c r="E66" s="3"/>
    </row>
    <row r="67" spans="1:7" x14ac:dyDescent="0.25">
      <c r="A67" s="13" t="s">
        <v>59</v>
      </c>
      <c r="B67" s="48"/>
      <c r="C67" s="12"/>
      <c r="D67" s="34"/>
      <c r="E67" s="3"/>
    </row>
    <row r="68" spans="1:7" x14ac:dyDescent="0.25">
      <c r="A68" s="13" t="s">
        <v>60</v>
      </c>
      <c r="B68" s="48"/>
      <c r="C68" s="12"/>
      <c r="D68" s="34"/>
      <c r="E68" s="3"/>
    </row>
    <row r="69" spans="1:7" x14ac:dyDescent="0.25">
      <c r="A69" s="13" t="s">
        <v>61</v>
      </c>
      <c r="B69" s="48">
        <v>9213138</v>
      </c>
      <c r="C69" s="12"/>
      <c r="D69" s="34">
        <v>14763619</v>
      </c>
      <c r="E69" s="3"/>
      <c r="G69" s="19"/>
    </row>
    <row r="70" spans="1:7" x14ac:dyDescent="0.25">
      <c r="A70" s="13" t="s">
        <v>62</v>
      </c>
      <c r="B70" s="48">
        <v>233190</v>
      </c>
      <c r="C70" s="12"/>
      <c r="D70" s="34">
        <v>9586604</v>
      </c>
      <c r="E70" s="3"/>
    </row>
    <row r="71" spans="1:7" x14ac:dyDescent="0.25">
      <c r="A71" s="13" t="s">
        <v>63</v>
      </c>
      <c r="B71" s="48">
        <v>0</v>
      </c>
      <c r="C71" s="12"/>
      <c r="D71" s="34">
        <v>0</v>
      </c>
      <c r="E71" s="3"/>
    </row>
    <row r="72" spans="1:7" x14ac:dyDescent="0.25">
      <c r="A72" s="11" t="s">
        <v>64</v>
      </c>
      <c r="B72" s="48"/>
      <c r="C72" s="12"/>
      <c r="D72" s="34"/>
      <c r="E72" s="3"/>
    </row>
    <row r="73" spans="1:7" x14ac:dyDescent="0.25">
      <c r="A73" s="11" t="s">
        <v>65</v>
      </c>
      <c r="B73" s="48"/>
      <c r="C73" s="12"/>
      <c r="D73" s="34"/>
      <c r="E73" s="3"/>
    </row>
    <row r="74" spans="1:7" x14ac:dyDescent="0.25">
      <c r="A74" s="11" t="s">
        <v>66</v>
      </c>
      <c r="B74" s="48"/>
      <c r="C74" s="12"/>
      <c r="D74" s="34"/>
      <c r="E74" s="3"/>
    </row>
    <row r="75" spans="1:7" x14ac:dyDescent="0.25">
      <c r="A75" s="11" t="s">
        <v>67</v>
      </c>
      <c r="B75" s="49">
        <f>SUM(B62:B74)</f>
        <v>93137741</v>
      </c>
      <c r="C75" s="49">
        <f t="shared" ref="C75:D75" si="1">SUM(C65:C74)</f>
        <v>0</v>
      </c>
      <c r="D75" s="49">
        <f t="shared" si="1"/>
        <v>73703631</v>
      </c>
      <c r="E75" s="3"/>
    </row>
    <row r="76" spans="1:7" x14ac:dyDescent="0.25">
      <c r="A76" s="11"/>
      <c r="B76" s="47"/>
      <c r="C76" s="12"/>
      <c r="D76" s="33"/>
      <c r="E76" s="3"/>
    </row>
    <row r="77" spans="1:7" x14ac:dyDescent="0.25">
      <c r="A77" s="11" t="s">
        <v>68</v>
      </c>
      <c r="B77" s="47"/>
      <c r="C77" s="12"/>
      <c r="D77" s="33"/>
      <c r="E77" s="3"/>
    </row>
    <row r="78" spans="1:7" x14ac:dyDescent="0.25">
      <c r="A78" s="13" t="s">
        <v>54</v>
      </c>
      <c r="B78" s="48"/>
      <c r="C78" s="12"/>
      <c r="D78" s="34"/>
      <c r="E78" s="3"/>
    </row>
    <row r="79" spans="1:7" x14ac:dyDescent="0.25">
      <c r="A79" s="13" t="s">
        <v>55</v>
      </c>
      <c r="B79" s="48"/>
      <c r="C79" s="12"/>
      <c r="D79" s="34"/>
      <c r="E79" s="3"/>
    </row>
    <row r="80" spans="1:7" x14ac:dyDescent="0.25">
      <c r="A80" s="13" t="s">
        <v>56</v>
      </c>
      <c r="B80" s="48"/>
      <c r="C80" s="12"/>
      <c r="D80" s="34"/>
      <c r="E80" s="3"/>
    </row>
    <row r="81" spans="1:5" x14ac:dyDescent="0.25">
      <c r="A81" s="13" t="s">
        <v>57</v>
      </c>
      <c r="B81" s="48"/>
      <c r="C81" s="12"/>
      <c r="D81" s="34"/>
      <c r="E81" s="3"/>
    </row>
    <row r="82" spans="1:5" x14ac:dyDescent="0.25">
      <c r="A82" s="13" t="s">
        <v>58</v>
      </c>
      <c r="B82" s="48"/>
      <c r="C82" s="12"/>
      <c r="D82" s="34"/>
      <c r="E82" s="3"/>
    </row>
    <row r="83" spans="1:5" x14ac:dyDescent="0.25">
      <c r="A83" s="13" t="s">
        <v>59</v>
      </c>
      <c r="B83" s="48"/>
      <c r="C83" s="12"/>
      <c r="D83" s="34"/>
      <c r="E83" s="3"/>
    </row>
    <row r="84" spans="1:5" x14ac:dyDescent="0.25">
      <c r="A84" s="13" t="s">
        <v>60</v>
      </c>
      <c r="B84" s="48"/>
      <c r="C84" s="12"/>
      <c r="D84" s="34"/>
      <c r="E84" s="3"/>
    </row>
    <row r="85" spans="1:5" x14ac:dyDescent="0.25">
      <c r="A85" s="13" t="s">
        <v>63</v>
      </c>
      <c r="B85" s="48"/>
      <c r="C85" s="12"/>
      <c r="D85" s="34"/>
      <c r="E85" s="3"/>
    </row>
    <row r="86" spans="1:5" x14ac:dyDescent="0.25">
      <c r="A86" s="11" t="s">
        <v>64</v>
      </c>
      <c r="B86" s="48"/>
      <c r="C86" s="12"/>
      <c r="D86" s="34"/>
      <c r="E86" s="3"/>
    </row>
    <row r="87" spans="1:5" x14ac:dyDescent="0.25">
      <c r="A87" s="11" t="s">
        <v>65</v>
      </c>
      <c r="B87" s="48"/>
      <c r="C87" s="12"/>
      <c r="D87" s="34"/>
      <c r="E87" s="3"/>
    </row>
    <row r="88" spans="1:5" x14ac:dyDescent="0.25">
      <c r="A88" s="11" t="s">
        <v>69</v>
      </c>
      <c r="B88" s="47"/>
      <c r="C88" s="12"/>
      <c r="D88" s="33"/>
      <c r="E88" s="3"/>
    </row>
    <row r="89" spans="1:5" x14ac:dyDescent="0.25">
      <c r="A89" s="13" t="s">
        <v>70</v>
      </c>
      <c r="B89" s="48"/>
      <c r="C89" s="12"/>
      <c r="D89" s="34"/>
      <c r="E89" s="3"/>
    </row>
    <row r="90" spans="1:5" x14ac:dyDescent="0.25">
      <c r="A90" s="13" t="s">
        <v>71</v>
      </c>
      <c r="B90" s="48"/>
      <c r="C90" s="12"/>
      <c r="D90" s="34"/>
      <c r="E90" s="3"/>
    </row>
    <row r="91" spans="1:5" x14ac:dyDescent="0.25">
      <c r="A91" s="11" t="s">
        <v>72</v>
      </c>
      <c r="B91" s="48"/>
      <c r="C91" s="12"/>
      <c r="D91" s="34"/>
      <c r="E91" s="3"/>
    </row>
    <row r="92" spans="1:5" x14ac:dyDescent="0.25">
      <c r="A92" s="11" t="s">
        <v>73</v>
      </c>
      <c r="B92" s="49"/>
      <c r="C92" s="14"/>
      <c r="D92" s="36"/>
      <c r="E92" s="3"/>
    </row>
    <row r="93" spans="1:5" x14ac:dyDescent="0.25">
      <c r="A93" s="11"/>
      <c r="B93" s="46"/>
      <c r="C93" s="15"/>
      <c r="D93" s="32"/>
      <c r="E93" s="3"/>
    </row>
    <row r="94" spans="1:5" x14ac:dyDescent="0.25">
      <c r="A94" s="11" t="s">
        <v>74</v>
      </c>
      <c r="B94" s="51">
        <f>B75</f>
        <v>93137741</v>
      </c>
      <c r="C94" s="16"/>
      <c r="D94" s="38">
        <f>D75</f>
        <v>73703631</v>
      </c>
      <c r="E94" s="3"/>
    </row>
    <row r="95" spans="1:5" x14ac:dyDescent="0.25">
      <c r="A95" s="11"/>
      <c r="B95" s="47"/>
      <c r="C95" s="12"/>
      <c r="D95" s="33"/>
      <c r="E95" s="3"/>
    </row>
    <row r="96" spans="1:5" x14ac:dyDescent="0.25">
      <c r="A96" s="11" t="s">
        <v>75</v>
      </c>
      <c r="B96" s="47"/>
      <c r="C96" s="12"/>
      <c r="D96" s="33"/>
      <c r="E96" s="3"/>
    </row>
    <row r="97" spans="1:5" x14ac:dyDescent="0.25">
      <c r="A97" s="11" t="s">
        <v>76</v>
      </c>
      <c r="B97" s="48">
        <v>23830000</v>
      </c>
      <c r="C97" s="12"/>
      <c r="D97" s="34">
        <v>23830000</v>
      </c>
      <c r="E97" s="3"/>
    </row>
    <row r="98" spans="1:5" x14ac:dyDescent="0.25">
      <c r="A98" s="11" t="s">
        <v>77</v>
      </c>
      <c r="B98" s="48"/>
      <c r="C98" s="12"/>
      <c r="D98" s="34"/>
      <c r="E98" s="3"/>
    </row>
    <row r="99" spans="1:5" x14ac:dyDescent="0.25">
      <c r="A99" s="11" t="s">
        <v>78</v>
      </c>
      <c r="B99" s="48"/>
      <c r="C99" s="12"/>
      <c r="D99" s="34"/>
      <c r="E99" s="3"/>
    </row>
    <row r="100" spans="1:5" x14ac:dyDescent="0.25">
      <c r="A100" s="11" t="s">
        <v>79</v>
      </c>
      <c r="B100" s="47"/>
      <c r="C100" s="12"/>
      <c r="D100" s="33"/>
      <c r="E100" s="3"/>
    </row>
    <row r="101" spans="1:5" x14ac:dyDescent="0.25">
      <c r="A101" s="13" t="s">
        <v>80</v>
      </c>
      <c r="B101" s="48">
        <v>7066086</v>
      </c>
      <c r="C101" s="12"/>
      <c r="D101" s="34">
        <v>7066086</v>
      </c>
      <c r="E101" s="3"/>
    </row>
    <row r="102" spans="1:5" x14ac:dyDescent="0.25">
      <c r="A102" s="13" t="s">
        <v>81</v>
      </c>
      <c r="B102" s="48"/>
      <c r="C102" s="12"/>
      <c r="D102" s="34"/>
      <c r="E102" s="3"/>
    </row>
    <row r="103" spans="1:5" x14ac:dyDescent="0.25">
      <c r="A103" s="13" t="s">
        <v>79</v>
      </c>
      <c r="B103" s="48">
        <v>52966480</v>
      </c>
      <c r="C103" s="12"/>
      <c r="D103" s="34">
        <v>0</v>
      </c>
      <c r="E103" s="3"/>
    </row>
    <row r="104" spans="1:5" x14ac:dyDescent="0.25">
      <c r="A104" s="13" t="s">
        <v>82</v>
      </c>
      <c r="B104" s="48"/>
      <c r="C104" s="12"/>
      <c r="D104" s="34"/>
      <c r="E104" s="3"/>
    </row>
    <row r="105" spans="1:5" x14ac:dyDescent="0.25">
      <c r="A105" s="11" t="s">
        <v>83</v>
      </c>
      <c r="B105" s="48">
        <v>22977242</v>
      </c>
      <c r="C105" s="20"/>
      <c r="D105" s="34">
        <v>52966480</v>
      </c>
      <c r="E105" s="3"/>
    </row>
    <row r="106" spans="1:5" x14ac:dyDescent="0.25">
      <c r="A106" s="11" t="s">
        <v>84</v>
      </c>
      <c r="B106" s="48">
        <v>0</v>
      </c>
      <c r="C106" s="12"/>
      <c r="D106" s="48">
        <v>0</v>
      </c>
      <c r="E106" s="3"/>
    </row>
    <row r="107" spans="1:5" ht="18" customHeight="1" x14ac:dyDescent="0.25">
      <c r="A107" s="11" t="s">
        <v>85</v>
      </c>
      <c r="B107" s="52">
        <f>SUM(B97:B106)</f>
        <v>106839808</v>
      </c>
      <c r="C107" s="21"/>
      <c r="D107" s="39">
        <f>SUM(D97:D106)</f>
        <v>83862566</v>
      </c>
      <c r="E107" s="3"/>
    </row>
    <row r="108" spans="1:5" x14ac:dyDescent="0.25">
      <c r="A108" s="22" t="s">
        <v>86</v>
      </c>
      <c r="B108" s="48"/>
      <c r="C108" s="12"/>
      <c r="D108" s="34"/>
      <c r="E108" s="3"/>
    </row>
    <row r="109" spans="1:5" x14ac:dyDescent="0.25">
      <c r="A109" s="11" t="s">
        <v>87</v>
      </c>
      <c r="B109" s="51">
        <f>SUM(B97:B106)</f>
        <v>106839808</v>
      </c>
      <c r="C109" s="16"/>
      <c r="D109" s="38">
        <f>SUM(D97:D106)</f>
        <v>83862566</v>
      </c>
      <c r="E109" s="3"/>
    </row>
    <row r="110" spans="1:5" x14ac:dyDescent="0.25">
      <c r="A110" s="11"/>
      <c r="B110" s="53"/>
      <c r="C110" s="20"/>
      <c r="D110" s="40"/>
      <c r="E110" s="23"/>
    </row>
    <row r="111" spans="1:5" ht="15.75" thickBot="1" x14ac:dyDescent="0.3">
      <c r="A111" s="24" t="s">
        <v>88</v>
      </c>
      <c r="B111" s="50">
        <f>B109+B75</f>
        <v>199977549</v>
      </c>
      <c r="C111" s="16"/>
      <c r="D111" s="37">
        <f>D109+D75</f>
        <v>157566197</v>
      </c>
      <c r="E111" s="25"/>
    </row>
    <row r="112" spans="1:5" ht="15.75" thickTop="1" x14ac:dyDescent="0.25">
      <c r="A112" s="26"/>
      <c r="B112" s="54"/>
      <c r="C112" s="27"/>
      <c r="D112" s="41"/>
      <c r="E112" s="27"/>
    </row>
    <row r="113" spans="1:5" x14ac:dyDescent="0.25">
      <c r="A113" s="28" t="s">
        <v>89</v>
      </c>
      <c r="B113" s="55">
        <f>B57-B111</f>
        <v>0</v>
      </c>
      <c r="C113" s="28"/>
      <c r="D113" s="42">
        <f>D57-D111</f>
        <v>0</v>
      </c>
      <c r="E113" s="29"/>
    </row>
    <row r="114" spans="1:5" x14ac:dyDescent="0.25">
      <c r="A114" s="29"/>
      <c r="B114" s="56"/>
      <c r="C114" s="29"/>
      <c r="D114" s="43"/>
      <c r="E114" s="29"/>
    </row>
    <row r="115" spans="1:5" x14ac:dyDescent="0.25">
      <c r="A115" s="29"/>
      <c r="B115" s="56"/>
      <c r="C115" s="29"/>
      <c r="D115" s="43"/>
      <c r="E115" s="29"/>
    </row>
    <row r="116" spans="1:5" ht="30" customHeight="1" x14ac:dyDescent="0.25">
      <c r="A116" s="150" t="s">
        <v>90</v>
      </c>
      <c r="B116" s="150"/>
      <c r="C116" s="150"/>
      <c r="D116" s="150"/>
      <c r="E116" s="29"/>
    </row>
    <row r="117" spans="1:5" x14ac:dyDescent="0.25">
      <c r="A117" s="29"/>
      <c r="B117" s="56"/>
      <c r="C117" s="29"/>
      <c r="D117" s="43"/>
      <c r="E117" s="29"/>
    </row>
    <row r="118" spans="1:5" x14ac:dyDescent="0.25">
      <c r="A118" s="29"/>
      <c r="B118" s="56"/>
      <c r="C118" s="29"/>
      <c r="D118" s="43"/>
      <c r="E118" s="29"/>
    </row>
    <row r="119" spans="1:5" x14ac:dyDescent="0.25">
      <c r="A119" s="29"/>
      <c r="B119" s="56"/>
      <c r="C119" s="29"/>
      <c r="D119" s="43"/>
      <c r="E119" s="29"/>
    </row>
    <row r="120" spans="1:5" x14ac:dyDescent="0.25">
      <c r="A120" s="29"/>
      <c r="B120" s="56"/>
      <c r="C120" s="29"/>
      <c r="D120" s="43"/>
      <c r="E120" s="29"/>
    </row>
    <row r="121" spans="1:5" x14ac:dyDescent="0.25">
      <c r="A121" s="29"/>
      <c r="B121" s="56"/>
      <c r="C121" s="29"/>
      <c r="D121" s="43"/>
      <c r="E121" s="29"/>
    </row>
    <row r="122" spans="1:5" x14ac:dyDescent="0.25">
      <c r="A122" s="29"/>
      <c r="B122" s="56"/>
      <c r="C122" s="29"/>
      <c r="D122" s="43"/>
      <c r="E122" s="29"/>
    </row>
    <row r="123" spans="1:5" x14ac:dyDescent="0.25">
      <c r="A123" s="29"/>
      <c r="B123" s="54"/>
      <c r="C123" s="27"/>
      <c r="D123" s="41"/>
      <c r="E123" s="27"/>
    </row>
    <row r="124" spans="1:5" x14ac:dyDescent="0.25">
      <c r="A124" s="29"/>
      <c r="B124" s="54"/>
      <c r="C124" s="27"/>
      <c r="D124" s="41"/>
      <c r="E124" s="27"/>
    </row>
    <row r="125" spans="1:5" x14ac:dyDescent="0.25">
      <c r="A125" s="29"/>
      <c r="B125" s="54"/>
      <c r="C125" s="27"/>
      <c r="D125" s="41"/>
      <c r="E125" s="27"/>
    </row>
    <row r="126" spans="1:5" x14ac:dyDescent="0.25">
      <c r="A126" s="29"/>
      <c r="B126" s="54"/>
      <c r="C126" s="27"/>
      <c r="D126" s="41"/>
      <c r="E126" s="27"/>
    </row>
    <row r="127" spans="1:5" x14ac:dyDescent="0.25">
      <c r="A127" s="29"/>
      <c r="B127" s="54"/>
      <c r="C127" s="27"/>
      <c r="D127" s="41"/>
      <c r="E127" s="27"/>
    </row>
    <row r="128" spans="1:5" x14ac:dyDescent="0.25">
      <c r="A128" s="29"/>
      <c r="B128" s="54"/>
      <c r="C128" s="27"/>
      <c r="D128" s="41"/>
      <c r="E128" s="2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CC6A-CADF-4366-B703-8B816DA1C841}">
  <dimension ref="B1:G72"/>
  <sheetViews>
    <sheetView showGridLines="0" view="pageBreakPreview" zoomScale="87" zoomScaleNormal="100" zoomScaleSheetLayoutView="87" workbookViewId="0">
      <selection activeCell="B2" sqref="B2"/>
    </sheetView>
  </sheetViews>
  <sheetFormatPr defaultRowHeight="15" x14ac:dyDescent="0.25"/>
  <cols>
    <col min="1" max="1" width="9.7109375" style="58" customWidth="1"/>
    <col min="2" max="2" width="90.140625" style="58" customWidth="1"/>
    <col min="3" max="3" width="19.7109375" style="59" customWidth="1"/>
    <col min="4" max="4" width="2.7109375" style="127" customWidth="1"/>
    <col min="5" max="5" width="26.140625" style="59" customWidth="1"/>
    <col min="6" max="6" width="11.5703125" style="58" customWidth="1"/>
    <col min="7" max="7" width="19.85546875" style="98" customWidth="1"/>
    <col min="8" max="16384" width="9.140625" style="58"/>
  </cols>
  <sheetData>
    <row r="1" spans="2:5" x14ac:dyDescent="0.25">
      <c r="B1" s="1" t="str">
        <f>'1-Pasqyra e Pozicioni Financiar'!A1</f>
        <v>Pasqyrat financiare te vitit 2021</v>
      </c>
    </row>
    <row r="2" spans="2:5" x14ac:dyDescent="0.25">
      <c r="B2" s="4" t="s">
        <v>91</v>
      </c>
    </row>
    <row r="3" spans="2:5" x14ac:dyDescent="0.25">
      <c r="B3" s="4" t="s">
        <v>92</v>
      </c>
    </row>
    <row r="4" spans="2:5" x14ac:dyDescent="0.25">
      <c r="B4" s="4" t="s">
        <v>0</v>
      </c>
    </row>
    <row r="5" spans="2:5" x14ac:dyDescent="0.25">
      <c r="B5" s="1" t="s">
        <v>1</v>
      </c>
      <c r="C5" s="33"/>
      <c r="D5" s="33"/>
      <c r="E5" s="33"/>
    </row>
    <row r="6" spans="2:5" x14ac:dyDescent="0.25">
      <c r="B6" s="4"/>
      <c r="C6" s="33"/>
      <c r="D6" s="33"/>
      <c r="E6" s="33"/>
    </row>
    <row r="7" spans="2:5" x14ac:dyDescent="0.25">
      <c r="B7" s="151"/>
      <c r="C7" s="31" t="s">
        <v>2</v>
      </c>
      <c r="D7" s="128"/>
      <c r="E7" s="31" t="s">
        <v>2</v>
      </c>
    </row>
    <row r="8" spans="2:5" ht="14.1" customHeight="1" x14ac:dyDescent="0.25">
      <c r="B8" s="151"/>
      <c r="C8" s="31" t="s">
        <v>3</v>
      </c>
      <c r="D8" s="128"/>
      <c r="E8" s="31" t="s">
        <v>4</v>
      </c>
    </row>
    <row r="9" spans="2:5" ht="14.1" customHeight="1" x14ac:dyDescent="0.25">
      <c r="B9" s="62"/>
      <c r="C9" s="33"/>
      <c r="D9" s="33"/>
      <c r="E9" s="33"/>
    </row>
    <row r="10" spans="2:5" ht="14.1" customHeight="1" x14ac:dyDescent="0.25">
      <c r="B10" s="63" t="s">
        <v>147</v>
      </c>
      <c r="C10" s="33"/>
      <c r="D10" s="33"/>
      <c r="E10" s="33"/>
    </row>
    <row r="11" spans="2:5" ht="14.1" customHeight="1" x14ac:dyDescent="0.25">
      <c r="B11" s="93" t="s">
        <v>148</v>
      </c>
      <c r="C11" s="33">
        <v>22977242</v>
      </c>
      <c r="D11" s="33"/>
      <c r="E11" s="33">
        <v>52966480</v>
      </c>
    </row>
    <row r="12" spans="2:5" ht="14.1" customHeight="1" x14ac:dyDescent="0.25">
      <c r="B12" s="94" t="s">
        <v>149</v>
      </c>
      <c r="C12" s="33"/>
      <c r="D12" s="33"/>
      <c r="E12" s="33"/>
    </row>
    <row r="13" spans="2:5" ht="14.1" customHeight="1" x14ac:dyDescent="0.25">
      <c r="B13" s="95" t="s">
        <v>150</v>
      </c>
      <c r="C13" s="33"/>
      <c r="D13" s="33"/>
      <c r="E13" s="33"/>
    </row>
    <row r="14" spans="2:5" ht="14.1" customHeight="1" x14ac:dyDescent="0.25">
      <c r="B14" s="95" t="s">
        <v>151</v>
      </c>
      <c r="C14" s="33"/>
      <c r="D14" s="33"/>
      <c r="E14" s="33"/>
    </row>
    <row r="15" spans="2:5" x14ac:dyDescent="0.25">
      <c r="B15" s="96" t="s">
        <v>113</v>
      </c>
      <c r="C15" s="33">
        <v>1215664</v>
      </c>
      <c r="D15" s="33"/>
      <c r="E15" s="33">
        <v>1513916</v>
      </c>
    </row>
    <row r="16" spans="2:5" x14ac:dyDescent="0.25">
      <c r="B16" s="95" t="s">
        <v>112</v>
      </c>
      <c r="D16" s="33"/>
      <c r="E16" s="33"/>
    </row>
    <row r="17" spans="2:5" x14ac:dyDescent="0.25">
      <c r="B17" s="95" t="s">
        <v>152</v>
      </c>
      <c r="C17" s="33"/>
      <c r="D17" s="33"/>
      <c r="E17" s="33"/>
    </row>
    <row r="18" spans="2:5" x14ac:dyDescent="0.25">
      <c r="B18" s="95" t="s">
        <v>153</v>
      </c>
      <c r="C18" s="33"/>
      <c r="D18" s="33"/>
      <c r="E18" s="33"/>
    </row>
    <row r="19" spans="2:5" x14ac:dyDescent="0.25">
      <c r="B19" s="95" t="s">
        <v>154</v>
      </c>
      <c r="C19" s="33"/>
      <c r="D19" s="33"/>
      <c r="E19" s="33"/>
    </row>
    <row r="20" spans="2:5" x14ac:dyDescent="0.25">
      <c r="B20" s="95" t="s">
        <v>155</v>
      </c>
      <c r="C20" s="33"/>
      <c r="D20" s="33"/>
      <c r="E20" s="40"/>
    </row>
    <row r="21" spans="2:5" x14ac:dyDescent="0.25">
      <c r="B21" s="95" t="s">
        <v>156</v>
      </c>
      <c r="C21" s="33"/>
      <c r="D21" s="33"/>
      <c r="E21" s="40"/>
    </row>
    <row r="22" spans="2:5" x14ac:dyDescent="0.25">
      <c r="B22" s="95" t="s">
        <v>157</v>
      </c>
      <c r="C22" s="33"/>
      <c r="D22" s="33"/>
      <c r="E22" s="40"/>
    </row>
    <row r="23" spans="2:5" x14ac:dyDescent="0.25">
      <c r="B23" s="95" t="s">
        <v>157</v>
      </c>
      <c r="C23" s="33"/>
      <c r="D23" s="33"/>
      <c r="E23" s="40"/>
    </row>
    <row r="24" spans="2:5" x14ac:dyDescent="0.25">
      <c r="B24" s="95"/>
      <c r="C24" s="33"/>
      <c r="D24" s="33"/>
      <c r="E24" s="33"/>
    </row>
    <row r="25" spans="2:5" ht="14.1" customHeight="1" x14ac:dyDescent="0.25">
      <c r="B25" s="93" t="s">
        <v>158</v>
      </c>
      <c r="C25" s="33"/>
      <c r="D25" s="33"/>
      <c r="E25" s="33"/>
    </row>
    <row r="26" spans="2:5" ht="14.1" customHeight="1" x14ac:dyDescent="0.25">
      <c r="B26" s="95" t="s">
        <v>159</v>
      </c>
      <c r="C26" s="33"/>
      <c r="D26" s="33"/>
      <c r="E26" s="33"/>
    </row>
    <row r="27" spans="2:5" x14ac:dyDescent="0.25">
      <c r="B27" s="95" t="s">
        <v>160</v>
      </c>
      <c r="C27" s="33"/>
      <c r="D27" s="33"/>
      <c r="E27" s="33"/>
    </row>
    <row r="28" spans="2:5" x14ac:dyDescent="0.25">
      <c r="B28" s="95" t="s">
        <v>161</v>
      </c>
      <c r="C28" s="33"/>
      <c r="D28" s="33"/>
      <c r="E28" s="33"/>
    </row>
    <row r="29" spans="2:5" x14ac:dyDescent="0.25">
      <c r="B29" s="95" t="s">
        <v>157</v>
      </c>
      <c r="C29" s="33"/>
      <c r="D29" s="33"/>
      <c r="E29" s="33"/>
    </row>
    <row r="30" spans="2:5" x14ac:dyDescent="0.25">
      <c r="B30" s="95"/>
      <c r="C30" s="33"/>
      <c r="D30" s="33"/>
      <c r="E30" s="33"/>
    </row>
    <row r="31" spans="2:5" ht="14.1" customHeight="1" x14ac:dyDescent="0.25">
      <c r="B31" s="93" t="s">
        <v>162</v>
      </c>
      <c r="C31" s="33"/>
      <c r="D31" s="33"/>
      <c r="E31" s="33"/>
    </row>
    <row r="32" spans="2:5" x14ac:dyDescent="0.25">
      <c r="B32" s="95" t="s">
        <v>163</v>
      </c>
      <c r="C32" s="33">
        <v>-103623601</v>
      </c>
      <c r="D32" s="33"/>
      <c r="E32" s="33">
        <v>112482000</v>
      </c>
    </row>
    <row r="33" spans="2:5" ht="14.25" customHeight="1" x14ac:dyDescent="0.25">
      <c r="B33" s="95" t="s">
        <v>164</v>
      </c>
      <c r="C33" s="33">
        <v>0</v>
      </c>
      <c r="D33" s="33"/>
      <c r="E33" s="33">
        <v>0</v>
      </c>
    </row>
    <row r="34" spans="2:5" ht="14.25" customHeight="1" x14ac:dyDescent="0.25">
      <c r="B34" s="95" t="s">
        <v>165</v>
      </c>
      <c r="C34" s="33">
        <v>2073453</v>
      </c>
      <c r="D34" s="33"/>
      <c r="E34" s="33">
        <v>-67446544</v>
      </c>
    </row>
    <row r="35" spans="2:5" x14ac:dyDescent="0.25">
      <c r="B35" s="95" t="s">
        <v>166</v>
      </c>
      <c r="C35" s="33">
        <v>-5550481</v>
      </c>
      <c r="D35" s="33"/>
      <c r="E35" s="33">
        <v>-1642306</v>
      </c>
    </row>
    <row r="36" spans="2:5" ht="14.1" customHeight="1" x14ac:dyDescent="0.25">
      <c r="B36" s="95" t="s">
        <v>157</v>
      </c>
      <c r="C36" s="33"/>
      <c r="D36" s="33"/>
      <c r="E36" s="33"/>
    </row>
    <row r="37" spans="2:5" x14ac:dyDescent="0.25">
      <c r="B37" s="63" t="s">
        <v>167</v>
      </c>
      <c r="C37" s="39">
        <f>SUM(C11:C36)</f>
        <v>-82907723</v>
      </c>
      <c r="D37" s="35"/>
      <c r="E37" s="39">
        <f>SUM(E11:E36)</f>
        <v>97873546</v>
      </c>
    </row>
    <row r="38" spans="2:5" x14ac:dyDescent="0.25">
      <c r="B38" s="97"/>
      <c r="C38" s="33"/>
      <c r="D38" s="33"/>
      <c r="E38" s="33"/>
    </row>
    <row r="39" spans="2:5" x14ac:dyDescent="0.25">
      <c r="B39" s="63" t="s">
        <v>168</v>
      </c>
      <c r="C39" s="33"/>
      <c r="D39" s="33"/>
      <c r="E39" s="33"/>
    </row>
    <row r="40" spans="2:5" ht="14.1" customHeight="1" x14ac:dyDescent="0.25">
      <c r="B40" s="95" t="s">
        <v>169</v>
      </c>
      <c r="C40" s="33">
        <v>0</v>
      </c>
      <c r="D40" s="33"/>
      <c r="E40" s="33">
        <v>-341333</v>
      </c>
    </row>
    <row r="41" spans="2:5" x14ac:dyDescent="0.25">
      <c r="B41" s="95" t="s">
        <v>170</v>
      </c>
      <c r="C41" s="33"/>
      <c r="D41" s="33"/>
      <c r="E41" s="33"/>
    </row>
    <row r="42" spans="2:5" ht="14.1" customHeight="1" x14ac:dyDescent="0.25">
      <c r="B42" s="95" t="s">
        <v>171</v>
      </c>
      <c r="D42" s="33"/>
      <c r="E42" s="33"/>
    </row>
    <row r="43" spans="2:5" ht="30" x14ac:dyDescent="0.25">
      <c r="B43" s="95" t="s">
        <v>172</v>
      </c>
      <c r="C43" s="33"/>
      <c r="D43" s="33"/>
      <c r="E43" s="33"/>
    </row>
    <row r="44" spans="2:5" x14ac:dyDescent="0.25">
      <c r="B44" s="95" t="s">
        <v>173</v>
      </c>
      <c r="C44" s="33"/>
      <c r="D44" s="33"/>
      <c r="E44" s="33"/>
    </row>
    <row r="45" spans="2:5" x14ac:dyDescent="0.25">
      <c r="B45" s="95" t="s">
        <v>174</v>
      </c>
      <c r="C45" s="33"/>
      <c r="D45" s="33"/>
      <c r="E45" s="33"/>
    </row>
    <row r="46" spans="2:5" x14ac:dyDescent="0.25">
      <c r="B46" s="95" t="s">
        <v>175</v>
      </c>
      <c r="C46" s="33"/>
      <c r="D46" s="33"/>
      <c r="E46" s="33"/>
    </row>
    <row r="47" spans="2:5" ht="14.1" customHeight="1" x14ac:dyDescent="0.25">
      <c r="B47" s="95" t="s">
        <v>176</v>
      </c>
      <c r="C47" s="33"/>
      <c r="D47" s="33"/>
      <c r="E47" s="33"/>
    </row>
    <row r="48" spans="2:5" ht="14.1" customHeight="1" x14ac:dyDescent="0.25">
      <c r="B48" s="95" t="s">
        <v>157</v>
      </c>
      <c r="C48" s="33"/>
      <c r="D48" s="33"/>
      <c r="E48" s="33"/>
    </row>
    <row r="49" spans="2:5" ht="14.1" customHeight="1" x14ac:dyDescent="0.25">
      <c r="B49" s="63" t="s">
        <v>177</v>
      </c>
      <c r="C49" s="39">
        <f>SUM(C40:C48)</f>
        <v>0</v>
      </c>
      <c r="D49" s="35"/>
      <c r="E49" s="39">
        <f>SUM(E40:E48)</f>
        <v>-341333</v>
      </c>
    </row>
    <row r="50" spans="2:5" ht="14.1" customHeight="1" x14ac:dyDescent="0.25">
      <c r="B50" s="97"/>
      <c r="C50" s="33"/>
      <c r="D50" s="33"/>
      <c r="E50" s="33"/>
    </row>
    <row r="51" spans="2:5" ht="14.1" customHeight="1" x14ac:dyDescent="0.25">
      <c r="B51" s="63" t="s">
        <v>178</v>
      </c>
      <c r="C51" s="33"/>
      <c r="D51" s="33"/>
      <c r="E51" s="33"/>
    </row>
    <row r="52" spans="2:5" ht="14.1" customHeight="1" x14ac:dyDescent="0.25">
      <c r="B52" s="95" t="s">
        <v>179</v>
      </c>
      <c r="C52" s="33"/>
      <c r="D52" s="33"/>
      <c r="E52" s="33"/>
    </row>
    <row r="53" spans="2:5" ht="14.1" customHeight="1" x14ac:dyDescent="0.25">
      <c r="B53" s="95" t="s">
        <v>180</v>
      </c>
      <c r="C53" s="33"/>
      <c r="D53" s="33"/>
      <c r="E53" s="33"/>
    </row>
    <row r="54" spans="2:5" ht="14.1" customHeight="1" x14ac:dyDescent="0.25">
      <c r="B54" s="95" t="s">
        <v>181</v>
      </c>
      <c r="C54" s="33">
        <v>22911138</v>
      </c>
      <c r="D54" s="33"/>
      <c r="E54" s="33"/>
    </row>
    <row r="55" spans="2:5" ht="14.1" customHeight="1" x14ac:dyDescent="0.25">
      <c r="B55" s="95" t="s">
        <v>182</v>
      </c>
      <c r="C55" s="33"/>
      <c r="D55" s="33"/>
      <c r="E55" s="33"/>
    </row>
    <row r="56" spans="2:5" ht="14.1" customHeight="1" x14ac:dyDescent="0.25">
      <c r="B56" s="95" t="s">
        <v>183</v>
      </c>
      <c r="C56" s="33"/>
      <c r="D56" s="33"/>
      <c r="E56" s="33"/>
    </row>
    <row r="57" spans="2:5" ht="14.1" customHeight="1" x14ac:dyDescent="0.25">
      <c r="B57" s="95" t="s">
        <v>184</v>
      </c>
      <c r="C57" s="33"/>
      <c r="D57" s="33"/>
      <c r="E57" s="33"/>
    </row>
    <row r="58" spans="2:5" ht="14.1" customHeight="1" x14ac:dyDescent="0.25">
      <c r="B58" s="95" t="s">
        <v>185</v>
      </c>
      <c r="C58" s="33"/>
      <c r="D58" s="33"/>
      <c r="E58" s="33"/>
    </row>
    <row r="59" spans="2:5" ht="14.1" customHeight="1" x14ac:dyDescent="0.25">
      <c r="B59" s="95" t="s">
        <v>186</v>
      </c>
      <c r="C59" s="33"/>
      <c r="D59" s="33"/>
      <c r="E59" s="33"/>
    </row>
    <row r="60" spans="2:5" ht="15" customHeight="1" x14ac:dyDescent="0.25">
      <c r="B60" s="95" t="s">
        <v>187</v>
      </c>
      <c r="C60" s="33"/>
      <c r="D60" s="33"/>
      <c r="E60" s="33"/>
    </row>
    <row r="61" spans="2:5" ht="14.1" customHeight="1" x14ac:dyDescent="0.25">
      <c r="B61" s="95" t="s">
        <v>188</v>
      </c>
      <c r="C61" s="33">
        <v>0</v>
      </c>
      <c r="D61" s="33"/>
      <c r="E61" s="33">
        <v>-38355200</v>
      </c>
    </row>
    <row r="62" spans="2:5" ht="14.1" customHeight="1" x14ac:dyDescent="0.25">
      <c r="B62" s="95" t="s">
        <v>189</v>
      </c>
      <c r="C62" s="33"/>
      <c r="D62" s="33"/>
      <c r="E62" s="40"/>
    </row>
    <row r="63" spans="2:5" ht="14.1" customHeight="1" x14ac:dyDescent="0.25">
      <c r="B63" s="95" t="s">
        <v>157</v>
      </c>
      <c r="C63" s="33"/>
      <c r="D63" s="33"/>
      <c r="E63" s="33"/>
    </row>
    <row r="64" spans="2:5" ht="14.1" customHeight="1" x14ac:dyDescent="0.25">
      <c r="B64" s="63" t="s">
        <v>190</v>
      </c>
      <c r="C64" s="39">
        <f>SUM(C52:C63)</f>
        <v>22911138</v>
      </c>
      <c r="D64" s="35"/>
      <c r="E64" s="39">
        <f>SUM(E52:E63)</f>
        <v>-38355200</v>
      </c>
    </row>
    <row r="65" spans="2:6" ht="14.1" customHeight="1" x14ac:dyDescent="0.25">
      <c r="B65" s="97"/>
      <c r="C65" s="33"/>
      <c r="D65" s="33"/>
      <c r="E65" s="33"/>
    </row>
    <row r="66" spans="2:6" ht="14.1" customHeight="1" x14ac:dyDescent="0.25">
      <c r="B66" s="63" t="s">
        <v>191</v>
      </c>
      <c r="C66" s="129">
        <f>C37+C49+C64</f>
        <v>-59996585</v>
      </c>
      <c r="D66" s="35"/>
      <c r="E66" s="129">
        <f>E37+E49+E64</f>
        <v>59177013</v>
      </c>
    </row>
    <row r="67" spans="2:6" x14ac:dyDescent="0.25">
      <c r="B67" s="99" t="s">
        <v>192</v>
      </c>
      <c r="C67" s="33">
        <f>E69</f>
        <v>62176110</v>
      </c>
      <c r="D67" s="33"/>
      <c r="E67" s="33">
        <v>2999097</v>
      </c>
    </row>
    <row r="68" spans="2:6" x14ac:dyDescent="0.25">
      <c r="B68" s="99" t="s">
        <v>193</v>
      </c>
      <c r="C68" s="33"/>
      <c r="D68" s="33"/>
      <c r="E68" s="33"/>
    </row>
    <row r="69" spans="2:6" ht="15.75" thickBot="1" x14ac:dyDescent="0.3">
      <c r="B69" s="100" t="s">
        <v>194</v>
      </c>
      <c r="C69" s="130">
        <f>SUM(C66:C68)</f>
        <v>2179525</v>
      </c>
      <c r="D69" s="131"/>
      <c r="E69" s="130">
        <f>SUM(E66:E68)</f>
        <v>62176110</v>
      </c>
    </row>
    <row r="70" spans="2:6" ht="15.75" thickTop="1" x14ac:dyDescent="0.25"/>
    <row r="72" spans="2:6" x14ac:dyDescent="0.25">
      <c r="B72" s="101" t="s">
        <v>89</v>
      </c>
      <c r="C72" s="42"/>
      <c r="D72" s="132"/>
      <c r="E72" s="42"/>
      <c r="F72" s="101"/>
    </row>
  </sheetData>
  <mergeCells count="1">
    <mergeCell ref="B7:B8"/>
  </mergeCells>
  <pageMargins left="0.7" right="0.7" top="0.75" bottom="0.75" header="0.3" footer="0.3"/>
  <pageSetup scale="61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F547-45DC-4B10-A4A9-BBCB216E12E9}">
  <sheetPr>
    <tabColor theme="0"/>
  </sheetPr>
  <dimension ref="A1:L42"/>
  <sheetViews>
    <sheetView view="pageBreakPreview" topLeftCell="A10" zoomScale="90" zoomScaleNormal="90" zoomScaleSheetLayoutView="90" workbookViewId="0">
      <selection activeCell="I30" sqref="I30"/>
    </sheetView>
  </sheetViews>
  <sheetFormatPr defaultRowHeight="15" x14ac:dyDescent="0.25"/>
  <cols>
    <col min="1" max="1" width="78.7109375" style="102" customWidth="1"/>
    <col min="2" max="11" width="15.7109375" style="47" customWidth="1"/>
    <col min="12" max="12" width="9.140625" style="47"/>
    <col min="13" max="16384" width="9.140625" style="102"/>
  </cols>
  <sheetData>
    <row r="1" spans="1:12" x14ac:dyDescent="0.25">
      <c r="A1" s="1" t="str">
        <f>'1-Pasqyra e Pozicioni Financiar'!A1</f>
        <v>Pasqyrat financiare te vitit 2021</v>
      </c>
    </row>
    <row r="2" spans="1:12" x14ac:dyDescent="0.25">
      <c r="A2" s="4" t="s">
        <v>91</v>
      </c>
    </row>
    <row r="3" spans="1:12" x14ac:dyDescent="0.25">
      <c r="A3" s="4" t="s">
        <v>92</v>
      </c>
    </row>
    <row r="4" spans="1:12" x14ac:dyDescent="0.25">
      <c r="A4" s="4" t="s">
        <v>0</v>
      </c>
    </row>
    <row r="5" spans="1:12" x14ac:dyDescent="0.25">
      <c r="A5" s="1" t="s">
        <v>195</v>
      </c>
    </row>
    <row r="6" spans="1:12" x14ac:dyDescent="0.25">
      <c r="A6" s="103"/>
    </row>
    <row r="7" spans="1:12" ht="72" x14ac:dyDescent="0.25">
      <c r="B7" s="133" t="s">
        <v>196</v>
      </c>
      <c r="C7" s="133" t="s">
        <v>77</v>
      </c>
      <c r="D7" s="133" t="s">
        <v>78</v>
      </c>
      <c r="E7" s="134" t="s">
        <v>79</v>
      </c>
      <c r="F7" s="133" t="s">
        <v>82</v>
      </c>
      <c r="G7" s="133" t="s">
        <v>197</v>
      </c>
      <c r="H7" s="133" t="s">
        <v>198</v>
      </c>
      <c r="I7" s="133" t="s">
        <v>199</v>
      </c>
      <c r="J7" s="133" t="s">
        <v>86</v>
      </c>
      <c r="K7" s="133" t="s">
        <v>199</v>
      </c>
      <c r="L7" s="135"/>
    </row>
    <row r="8" spans="1:12" x14ac:dyDescent="0.25">
      <c r="A8" s="104"/>
      <c r="B8" s="135"/>
      <c r="E8" s="136"/>
      <c r="F8" s="137"/>
      <c r="G8" s="137"/>
      <c r="H8" s="138"/>
      <c r="I8" s="138"/>
      <c r="J8" s="138"/>
    </row>
    <row r="9" spans="1:12" x14ac:dyDescent="0.25">
      <c r="A9" s="105"/>
      <c r="B9" s="139"/>
      <c r="C9" s="139"/>
      <c r="D9" s="139"/>
      <c r="E9" s="120"/>
      <c r="F9" s="120"/>
      <c r="G9" s="120"/>
      <c r="H9" s="123"/>
      <c r="I9" s="123"/>
      <c r="J9" s="123"/>
      <c r="K9" s="123"/>
    </row>
    <row r="10" spans="1:12" ht="15.75" thickBot="1" x14ac:dyDescent="0.3">
      <c r="A10" s="106" t="s">
        <v>213</v>
      </c>
      <c r="B10" s="140">
        <v>23830000</v>
      </c>
      <c r="C10" s="140">
        <v>0</v>
      </c>
      <c r="D10" s="140">
        <v>0</v>
      </c>
      <c r="E10" s="140">
        <v>7066086</v>
      </c>
      <c r="F10" s="140">
        <v>0</v>
      </c>
      <c r="G10" s="140">
        <v>0</v>
      </c>
      <c r="H10" s="140">
        <v>38355200</v>
      </c>
      <c r="I10" s="116">
        <f>SUM(B10:H10)</f>
        <v>69251286</v>
      </c>
      <c r="J10" s="140">
        <v>0</v>
      </c>
      <c r="K10" s="140">
        <f>I10</f>
        <v>69251286</v>
      </c>
    </row>
    <row r="11" spans="1:12" ht="15.75" thickTop="1" x14ac:dyDescent="0.25">
      <c r="A11" s="107" t="s">
        <v>200</v>
      </c>
      <c r="B11" s="139"/>
      <c r="C11" s="139"/>
      <c r="D11" s="139"/>
      <c r="E11" s="139"/>
      <c r="F11" s="139"/>
      <c r="G11" s="139"/>
      <c r="H11" s="123"/>
      <c r="I11" s="123">
        <f>SUM(B11:H11)</f>
        <v>0</v>
      </c>
      <c r="J11" s="141"/>
      <c r="K11" s="139">
        <f>SUM(I11:J11)</f>
        <v>0</v>
      </c>
    </row>
    <row r="12" spans="1:12" x14ac:dyDescent="0.25">
      <c r="A12" s="106" t="s">
        <v>201</v>
      </c>
      <c r="B12" s="142">
        <f>B10</f>
        <v>23830000</v>
      </c>
      <c r="C12" s="142">
        <f t="shared" ref="C12:G12" si="0">C10</f>
        <v>0</v>
      </c>
      <c r="D12" s="142">
        <f t="shared" si="0"/>
        <v>0</v>
      </c>
      <c r="E12" s="142">
        <f t="shared" si="0"/>
        <v>7066086</v>
      </c>
      <c r="F12" s="142">
        <f t="shared" si="0"/>
        <v>0</v>
      </c>
      <c r="G12" s="142">
        <f t="shared" si="0"/>
        <v>0</v>
      </c>
      <c r="H12" s="142">
        <v>52966480</v>
      </c>
      <c r="I12" s="142">
        <f>SUM(B12:H12)</f>
        <v>83862566</v>
      </c>
      <c r="J12" s="142">
        <f t="shared" ref="J12" si="1">SUM(J10:J11)</f>
        <v>0</v>
      </c>
      <c r="K12" s="142">
        <f>SUM(I12:J12)</f>
        <v>83862566</v>
      </c>
    </row>
    <row r="13" spans="1:12" x14ac:dyDescent="0.25">
      <c r="A13" s="108" t="s">
        <v>202</v>
      </c>
      <c r="B13" s="139"/>
      <c r="C13" s="139"/>
      <c r="D13" s="139"/>
      <c r="E13" s="139"/>
      <c r="F13" s="139"/>
      <c r="G13" s="139"/>
      <c r="H13" s="123"/>
      <c r="I13" s="123">
        <f t="shared" ref="I13:I35" si="2">SUM(B13:H13)</f>
        <v>0</v>
      </c>
      <c r="J13" s="123"/>
      <c r="K13" s="139">
        <f t="shared" ref="K13:K35" si="3">SUM(I13:J13)</f>
        <v>0</v>
      </c>
    </row>
    <row r="14" spans="1:12" x14ac:dyDescent="0.25">
      <c r="A14" s="109" t="s">
        <v>214</v>
      </c>
      <c r="B14" s="123"/>
      <c r="C14" s="123"/>
      <c r="D14" s="123"/>
      <c r="E14" s="143"/>
      <c r="F14" s="123"/>
      <c r="G14" s="123"/>
      <c r="H14" s="144"/>
      <c r="I14" s="123">
        <f t="shared" si="2"/>
        <v>0</v>
      </c>
      <c r="J14" s="144"/>
      <c r="K14" s="123">
        <f t="shared" si="3"/>
        <v>0</v>
      </c>
    </row>
    <row r="15" spans="1:12" x14ac:dyDescent="0.25">
      <c r="A15" s="109" t="s">
        <v>203</v>
      </c>
      <c r="B15" s="123"/>
      <c r="C15" s="123"/>
      <c r="D15" s="123"/>
      <c r="E15" s="143"/>
      <c r="F15" s="123"/>
      <c r="G15" s="123"/>
      <c r="H15" s="145"/>
      <c r="I15" s="145">
        <f t="shared" si="2"/>
        <v>0</v>
      </c>
      <c r="J15" s="145"/>
      <c r="K15" s="123">
        <f t="shared" si="3"/>
        <v>0</v>
      </c>
    </row>
    <row r="16" spans="1:12" x14ac:dyDescent="0.25">
      <c r="A16" s="109" t="s">
        <v>204</v>
      </c>
      <c r="B16" s="123"/>
      <c r="C16" s="123"/>
      <c r="D16" s="123"/>
      <c r="E16" s="143"/>
      <c r="F16" s="123"/>
      <c r="G16" s="123"/>
      <c r="H16" s="145"/>
      <c r="I16" s="145">
        <f t="shared" si="2"/>
        <v>0</v>
      </c>
      <c r="J16" s="145"/>
      <c r="K16" s="123">
        <f t="shared" si="3"/>
        <v>0</v>
      </c>
    </row>
    <row r="17" spans="1:11" x14ac:dyDescent="0.25">
      <c r="A17" s="108" t="s">
        <v>205</v>
      </c>
      <c r="B17" s="116">
        <f>SUM(B13:B16)</f>
        <v>0</v>
      </c>
      <c r="C17" s="116">
        <f t="shared" ref="C17:J17" si="4">SUM(C13:C16)</f>
        <v>0</v>
      </c>
      <c r="D17" s="116">
        <f t="shared" si="4"/>
        <v>0</v>
      </c>
      <c r="E17" s="116">
        <f t="shared" si="4"/>
        <v>0</v>
      </c>
      <c r="F17" s="116">
        <f t="shared" si="4"/>
        <v>0</v>
      </c>
      <c r="G17" s="116">
        <f>SUM(G13:G16)</f>
        <v>0</v>
      </c>
      <c r="H17" s="146">
        <f>SUM(H13:H16)</f>
        <v>0</v>
      </c>
      <c r="I17" s="116">
        <f>SUM(B17:H17)</f>
        <v>0</v>
      </c>
      <c r="J17" s="146">
        <f t="shared" si="4"/>
        <v>0</v>
      </c>
      <c r="K17" s="116">
        <f t="shared" si="3"/>
        <v>0</v>
      </c>
    </row>
    <row r="18" spans="1:11" x14ac:dyDescent="0.25">
      <c r="A18" s="108" t="s">
        <v>206</v>
      </c>
      <c r="B18" s="123"/>
      <c r="C18" s="123"/>
      <c r="D18" s="123"/>
      <c r="E18" s="143"/>
      <c r="F18" s="123"/>
      <c r="G18" s="123"/>
      <c r="H18" s="123"/>
      <c r="I18" s="123">
        <f t="shared" si="2"/>
        <v>0</v>
      </c>
      <c r="J18" s="123"/>
      <c r="K18" s="123">
        <f t="shared" si="3"/>
        <v>0</v>
      </c>
    </row>
    <row r="19" spans="1:11" x14ac:dyDescent="0.25">
      <c r="A19" s="110" t="s">
        <v>207</v>
      </c>
      <c r="B19" s="123"/>
      <c r="C19" s="123"/>
      <c r="D19" s="123"/>
      <c r="E19" s="143"/>
      <c r="F19" s="123"/>
      <c r="G19" s="123"/>
      <c r="H19" s="123"/>
      <c r="I19" s="123">
        <f t="shared" si="2"/>
        <v>0</v>
      </c>
      <c r="J19" s="123"/>
      <c r="K19" s="123">
        <f t="shared" si="3"/>
        <v>0</v>
      </c>
    </row>
    <row r="20" spans="1:11" x14ac:dyDescent="0.25">
      <c r="A20" s="110" t="s">
        <v>208</v>
      </c>
      <c r="B20" s="123"/>
      <c r="C20" s="123"/>
      <c r="D20" s="123"/>
      <c r="E20" s="143"/>
      <c r="F20" s="123"/>
      <c r="G20" s="123"/>
      <c r="H20" s="123"/>
      <c r="I20" s="123">
        <f t="shared" si="2"/>
        <v>0</v>
      </c>
      <c r="J20" s="123"/>
      <c r="K20" s="123">
        <f t="shared" si="3"/>
        <v>0</v>
      </c>
    </row>
    <row r="21" spans="1:11" x14ac:dyDescent="0.25">
      <c r="A21" s="111" t="s">
        <v>215</v>
      </c>
      <c r="B21" s="123"/>
      <c r="C21" s="123"/>
      <c r="D21" s="123"/>
      <c r="E21" s="147"/>
      <c r="F21" s="123"/>
      <c r="G21" s="123"/>
      <c r="H21" s="123"/>
      <c r="I21" s="123">
        <f t="shared" si="2"/>
        <v>0</v>
      </c>
      <c r="J21" s="123"/>
      <c r="K21" s="123">
        <f t="shared" si="3"/>
        <v>0</v>
      </c>
    </row>
    <row r="22" spans="1:11" x14ac:dyDescent="0.25">
      <c r="A22" s="108" t="s">
        <v>209</v>
      </c>
      <c r="B22" s="142">
        <f>SUM(B19:B21)</f>
        <v>0</v>
      </c>
      <c r="C22" s="142">
        <f t="shared" ref="C22:J22" si="5">SUM(C19:C21)</f>
        <v>0</v>
      </c>
      <c r="D22" s="142">
        <f t="shared" si="5"/>
        <v>0</v>
      </c>
      <c r="E22" s="142">
        <f t="shared" si="5"/>
        <v>0</v>
      </c>
      <c r="F22" s="142">
        <f t="shared" si="5"/>
        <v>0</v>
      </c>
      <c r="G22" s="142">
        <f t="shared" si="5"/>
        <v>0</v>
      </c>
      <c r="H22" s="142">
        <f t="shared" si="5"/>
        <v>0</v>
      </c>
      <c r="I22" s="116">
        <f t="shared" si="2"/>
        <v>0</v>
      </c>
      <c r="J22" s="142">
        <f t="shared" si="5"/>
        <v>0</v>
      </c>
      <c r="K22" s="142">
        <f t="shared" si="3"/>
        <v>0</v>
      </c>
    </row>
    <row r="23" spans="1:11" x14ac:dyDescent="0.25">
      <c r="A23" s="108"/>
      <c r="B23" s="139"/>
      <c r="C23" s="120"/>
      <c r="D23" s="139"/>
      <c r="E23" s="120"/>
      <c r="F23" s="120"/>
      <c r="G23" s="120"/>
      <c r="H23" s="123"/>
      <c r="I23" s="123"/>
      <c r="J23" s="123"/>
      <c r="K23" s="120"/>
    </row>
    <row r="24" spans="1:11" ht="15.75" thickBot="1" x14ac:dyDescent="0.3">
      <c r="A24" s="108" t="s">
        <v>210</v>
      </c>
      <c r="B24" s="148">
        <f>B12+B17+B22</f>
        <v>23830000</v>
      </c>
      <c r="C24" s="148">
        <f t="shared" ref="C24:J24" si="6">C12+C17+C22</f>
        <v>0</v>
      </c>
      <c r="D24" s="148">
        <f t="shared" si="6"/>
        <v>0</v>
      </c>
      <c r="E24" s="148">
        <f>E12+E17+E22</f>
        <v>7066086</v>
      </c>
      <c r="F24" s="148">
        <f t="shared" si="6"/>
        <v>0</v>
      </c>
      <c r="G24" s="148">
        <f t="shared" si="6"/>
        <v>0</v>
      </c>
      <c r="H24" s="148">
        <f>H12+H17+H22</f>
        <v>52966480</v>
      </c>
      <c r="I24" s="148">
        <f t="shared" si="2"/>
        <v>83862566</v>
      </c>
      <c r="J24" s="148">
        <f t="shared" si="6"/>
        <v>0</v>
      </c>
      <c r="K24" s="148">
        <f>SUM(I24:J24)</f>
        <v>83862566</v>
      </c>
    </row>
    <row r="25" spans="1:11" ht="15.75" thickTop="1" x14ac:dyDescent="0.25">
      <c r="A25" s="112"/>
      <c r="B25" s="139"/>
      <c r="C25" s="139"/>
      <c r="D25" s="139"/>
      <c r="E25" s="139"/>
      <c r="F25" s="139"/>
      <c r="G25" s="139"/>
      <c r="H25" s="123"/>
      <c r="I25" s="123">
        <f t="shared" si="2"/>
        <v>0</v>
      </c>
      <c r="J25" s="123"/>
      <c r="K25" s="139">
        <f t="shared" si="3"/>
        <v>0</v>
      </c>
    </row>
    <row r="26" spans="1:11" x14ac:dyDescent="0.25">
      <c r="A26" s="108" t="s">
        <v>202</v>
      </c>
      <c r="B26" s="123"/>
      <c r="C26" s="123"/>
      <c r="D26" s="123"/>
      <c r="E26" s="143"/>
      <c r="F26" s="123"/>
      <c r="G26" s="123"/>
      <c r="H26" s="123"/>
      <c r="I26" s="123">
        <f t="shared" si="2"/>
        <v>0</v>
      </c>
      <c r="J26" s="123"/>
      <c r="K26" s="123">
        <f t="shared" si="3"/>
        <v>0</v>
      </c>
    </row>
    <row r="27" spans="1:11" x14ac:dyDescent="0.25">
      <c r="A27" s="109" t="s">
        <v>198</v>
      </c>
      <c r="B27" s="123"/>
      <c r="C27" s="123"/>
      <c r="D27" s="123"/>
      <c r="E27" s="143"/>
      <c r="F27" s="123"/>
      <c r="G27" s="123"/>
      <c r="H27" s="144">
        <v>22977242</v>
      </c>
      <c r="I27" s="123">
        <f t="shared" si="2"/>
        <v>22977242</v>
      </c>
      <c r="J27" s="144"/>
      <c r="K27" s="123">
        <f t="shared" si="3"/>
        <v>22977242</v>
      </c>
    </row>
    <row r="28" spans="1:11" x14ac:dyDescent="0.25">
      <c r="A28" s="109" t="s">
        <v>203</v>
      </c>
      <c r="B28" s="123"/>
      <c r="C28" s="123"/>
      <c r="D28" s="123"/>
      <c r="E28" s="143"/>
      <c r="F28" s="123"/>
      <c r="G28" s="123"/>
      <c r="H28" s="145"/>
      <c r="I28" s="145">
        <f t="shared" si="2"/>
        <v>0</v>
      </c>
      <c r="J28" s="145"/>
      <c r="K28" s="123">
        <f t="shared" si="3"/>
        <v>0</v>
      </c>
    </row>
    <row r="29" spans="1:11" x14ac:dyDescent="0.25">
      <c r="A29" s="109" t="s">
        <v>204</v>
      </c>
      <c r="B29" s="123"/>
      <c r="C29" s="123"/>
      <c r="D29" s="123"/>
      <c r="E29" s="143"/>
      <c r="F29" s="123"/>
      <c r="G29" s="123"/>
      <c r="H29" s="123"/>
      <c r="I29" s="123">
        <f t="shared" si="2"/>
        <v>0</v>
      </c>
      <c r="J29" s="123"/>
      <c r="K29" s="123">
        <f t="shared" si="3"/>
        <v>0</v>
      </c>
    </row>
    <row r="30" spans="1:11" x14ac:dyDescent="0.25">
      <c r="A30" s="108" t="s">
        <v>205</v>
      </c>
      <c r="B30" s="116">
        <f>SUM(B27:B29)</f>
        <v>0</v>
      </c>
      <c r="C30" s="116">
        <f t="shared" ref="C30:J30" si="7">SUM(C27:C29)</f>
        <v>0</v>
      </c>
      <c r="D30" s="116">
        <f t="shared" si="7"/>
        <v>0</v>
      </c>
      <c r="E30" s="116">
        <f t="shared" si="7"/>
        <v>0</v>
      </c>
      <c r="F30" s="116">
        <f t="shared" si="7"/>
        <v>0</v>
      </c>
      <c r="G30" s="116">
        <f t="shared" si="7"/>
        <v>0</v>
      </c>
      <c r="H30" s="146">
        <f>SUM(H27:H29)</f>
        <v>22977242</v>
      </c>
      <c r="I30" s="116">
        <f>SUM(B30:H30)</f>
        <v>22977242</v>
      </c>
      <c r="J30" s="146">
        <f t="shared" si="7"/>
        <v>0</v>
      </c>
      <c r="K30" s="116">
        <f t="shared" si="3"/>
        <v>22977242</v>
      </c>
    </row>
    <row r="31" spans="1:11" x14ac:dyDescent="0.25">
      <c r="A31" s="108" t="s">
        <v>206</v>
      </c>
      <c r="B31" s="123"/>
      <c r="C31" s="123"/>
      <c r="D31" s="123"/>
      <c r="E31" s="143"/>
      <c r="F31" s="123"/>
      <c r="G31" s="123"/>
      <c r="H31" s="123"/>
      <c r="I31" s="123">
        <f t="shared" si="2"/>
        <v>0</v>
      </c>
      <c r="J31" s="123"/>
      <c r="K31" s="123">
        <f t="shared" si="3"/>
        <v>0</v>
      </c>
    </row>
    <row r="32" spans="1:11" x14ac:dyDescent="0.25">
      <c r="A32" s="110" t="s">
        <v>207</v>
      </c>
      <c r="B32" s="123"/>
      <c r="C32" s="123"/>
      <c r="D32" s="123"/>
      <c r="E32" s="143"/>
      <c r="F32" s="123"/>
      <c r="G32" s="123"/>
      <c r="H32" s="123"/>
      <c r="I32" s="123">
        <f t="shared" si="2"/>
        <v>0</v>
      </c>
      <c r="J32" s="123"/>
      <c r="K32" s="123">
        <f t="shared" si="3"/>
        <v>0</v>
      </c>
    </row>
    <row r="33" spans="1:11" x14ac:dyDescent="0.25">
      <c r="A33" s="110" t="s">
        <v>208</v>
      </c>
      <c r="B33" s="123"/>
      <c r="C33" s="123"/>
      <c r="D33" s="123"/>
      <c r="E33" s="143">
        <v>0</v>
      </c>
      <c r="F33" s="123"/>
      <c r="G33" s="123">
        <v>0</v>
      </c>
      <c r="H33" s="123"/>
      <c r="I33" s="123">
        <f t="shared" si="2"/>
        <v>0</v>
      </c>
      <c r="J33" s="123"/>
      <c r="K33" s="123">
        <f t="shared" si="3"/>
        <v>0</v>
      </c>
    </row>
    <row r="34" spans="1:11" x14ac:dyDescent="0.25">
      <c r="A34" s="111" t="s">
        <v>211</v>
      </c>
      <c r="B34" s="123"/>
      <c r="C34" s="123"/>
      <c r="D34" s="123"/>
      <c r="E34" s="147"/>
      <c r="F34" s="123"/>
      <c r="G34" s="123"/>
      <c r="H34" s="123"/>
      <c r="I34" s="123">
        <f t="shared" si="2"/>
        <v>0</v>
      </c>
      <c r="J34" s="123"/>
      <c r="K34" s="123">
        <f t="shared" si="3"/>
        <v>0</v>
      </c>
    </row>
    <row r="35" spans="1:11" x14ac:dyDescent="0.25">
      <c r="A35" s="108" t="s">
        <v>209</v>
      </c>
      <c r="B35" s="116">
        <f>SUM(B32:B34)</f>
        <v>0</v>
      </c>
      <c r="C35" s="116">
        <f t="shared" ref="C35:J35" si="8">SUM(C32:C34)</f>
        <v>0</v>
      </c>
      <c r="D35" s="116">
        <f t="shared" si="8"/>
        <v>0</v>
      </c>
      <c r="E35" s="116">
        <f t="shared" si="8"/>
        <v>0</v>
      </c>
      <c r="F35" s="116">
        <f t="shared" si="8"/>
        <v>0</v>
      </c>
      <c r="G35" s="116">
        <f t="shared" si="8"/>
        <v>0</v>
      </c>
      <c r="H35" s="116">
        <f t="shared" si="8"/>
        <v>0</v>
      </c>
      <c r="I35" s="116">
        <f t="shared" si="2"/>
        <v>0</v>
      </c>
      <c r="J35" s="116">
        <f t="shared" si="8"/>
        <v>0</v>
      </c>
      <c r="K35" s="116">
        <f t="shared" si="3"/>
        <v>0</v>
      </c>
    </row>
    <row r="36" spans="1:11" x14ac:dyDescent="0.25">
      <c r="A36" s="108"/>
      <c r="B36" s="123"/>
      <c r="C36" s="123"/>
      <c r="D36" s="123"/>
      <c r="E36" s="143"/>
      <c r="F36" s="123"/>
      <c r="G36" s="123"/>
      <c r="H36" s="123"/>
      <c r="I36" s="123"/>
      <c r="J36" s="123"/>
      <c r="K36" s="123"/>
    </row>
    <row r="37" spans="1:11" ht="15.75" thickBot="1" x14ac:dyDescent="0.3">
      <c r="A37" s="108" t="s">
        <v>212</v>
      </c>
      <c r="B37" s="148">
        <f>B24+B30+B35</f>
        <v>23830000</v>
      </c>
      <c r="C37" s="148">
        <f t="shared" ref="C37:J37" si="9">C24+C30+C35</f>
        <v>0</v>
      </c>
      <c r="D37" s="148">
        <f t="shared" si="9"/>
        <v>0</v>
      </c>
      <c r="E37" s="148">
        <f t="shared" si="9"/>
        <v>7066086</v>
      </c>
      <c r="F37" s="148">
        <f t="shared" si="9"/>
        <v>0</v>
      </c>
      <c r="G37" s="148">
        <f t="shared" si="9"/>
        <v>0</v>
      </c>
      <c r="H37" s="148">
        <f t="shared" si="9"/>
        <v>75943722</v>
      </c>
      <c r="I37" s="148">
        <f>SUM(B37:H37)</f>
        <v>106839808</v>
      </c>
      <c r="J37" s="148">
        <f t="shared" si="9"/>
        <v>0</v>
      </c>
      <c r="K37" s="148">
        <f>SUM(I37:J37)</f>
        <v>106839808</v>
      </c>
    </row>
    <row r="38" spans="1:11" ht="15.75" thickTop="1" x14ac:dyDescent="0.25">
      <c r="E38" s="149"/>
    </row>
    <row r="39" spans="1:11" x14ac:dyDescent="0.25">
      <c r="E39" s="149"/>
    </row>
    <row r="40" spans="1:11" x14ac:dyDescent="0.25">
      <c r="E40" s="149"/>
    </row>
    <row r="41" spans="1:11" hidden="1" x14ac:dyDescent="0.25">
      <c r="E41" s="149"/>
    </row>
    <row r="42" spans="1:11" hidden="1" x14ac:dyDescent="0.25">
      <c r="K42" s="47">
        <f>K37-K39</f>
        <v>106839808</v>
      </c>
    </row>
  </sheetData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'1-Pasqyra e Pozicioni Financiar'!Print_Area</vt:lpstr>
      <vt:lpstr>'3.1-CashFlow (indirekt)'!Print_Area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dcterms:created xsi:type="dcterms:W3CDTF">2019-07-26T09:01:52Z</dcterms:created>
  <dcterms:modified xsi:type="dcterms:W3CDTF">2022-06-29T09:27:47Z</dcterms:modified>
</cp:coreProperties>
</file>