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Bilanc 2023\Eccat shpk\"/>
    </mc:Choice>
  </mc:AlternateContent>
  <bookViews>
    <workbookView xWindow="0" yWindow="0" windowWidth="24000" windowHeight="9735" tabRatio="801" activeTab="5"/>
  </bookViews>
  <sheets>
    <sheet name="Kopertina" sheetId="21" r:id="rId1"/>
    <sheet name="1-Pasqyra e Pozic. Financiar" sheetId="17" r:id="rId2"/>
    <sheet name="2.1-Pasqyra e Perform. (natyra)" sheetId="18" r:id="rId3"/>
    <sheet name="3.1-CashFlow (indirekt)" sheetId="19" r:id="rId4"/>
    <sheet name="4-Pasq. e Levizjeve ne Kapital" sheetId="20" r:id="rId5"/>
    <sheet name="AAM" sheetId="23" r:id="rId6"/>
    <sheet name="Shenime" sheetId="24" r:id="rId7"/>
    <sheet name="Shpenzime te pazbritshme 14  " sheetId="11" state="hidden" r:id="rId8"/>
  </sheets>
  <definedNames>
    <definedName name="_xlnm._FilterDatabase" localSheetId="7" hidden="1">'Shpenzime te pazbritshme 14  '!$A$2:$M$2</definedName>
    <definedName name="_xlnm.Print_Area" localSheetId="1">'1-Pasqyra e Pozic. Financiar'!$A$1:$D$116</definedName>
    <definedName name="Z_096747DA_4711_43D6_BB6F_CF73DCE67DAC_.wvu.FilterData" localSheetId="7" hidden="1">'Shpenzime te pazbritshme 14  '!$A$2:$M$2</definedName>
    <definedName name="Z_181386F5_8DAB_4E85_A3D6_B3649233DDF4_.wvu.Cols" localSheetId="1" hidden="1">'1-Pasqyra e Pozic. Financiar'!#REF!,'1-Pasqyra e Pozic. Financiar'!#REF!</definedName>
    <definedName name="Z_181386F5_8DAB_4E85_A3D6_B3649233DDF4_.wvu.FilterData" localSheetId="7" hidden="1">'Shpenzime te pazbritshme 14  '!$A$2:$M$2</definedName>
    <definedName name="Z_22AB98C9_5529_497A_9DE7_02FC5BFD3E55_.wvu.FilterData" localSheetId="7" hidden="1">'Shpenzime te pazbritshme 14  '!$A$2:$M$2</definedName>
  </definedNames>
  <calcPr calcId="152511"/>
  <customWorkbookViews>
    <customWorkbookView name="ehaxhi - Personal View" guid="{096747DA-4711-43D6-BB6F-CF73DCE67DAC}" mergeInterval="0" personalView="1" maximized="1" xWindow="-8" yWindow="-8" windowWidth="1936" windowHeight="1056" tabRatio="801" activeSheetId="12"/>
    <customWorkbookView name="MLAMELLARI - Personal View" guid="{22AB98C9-5529-497A-9DE7-02FC5BFD3E55}" mergeInterval="0" personalView="1" maximized="1" xWindow="-8" yWindow="-8" windowWidth="1696" windowHeight="1026" tabRatio="801" activeSheetId="12"/>
    <customWorkbookView name="GB - Personal View" guid="{181386F5-8DAB-4E85-A3D6-B3649233DDF4}" mergeInterval="0" personalView="1" maximized="1" xWindow="-8" yWindow="-8" windowWidth="1616" windowHeight="876" tabRatio="801" activeSheetId="4"/>
  </customWorkbookViews>
</workbook>
</file>

<file path=xl/calcChain.xml><?xml version="1.0" encoding="utf-8"?>
<calcChain xmlns="http://schemas.openxmlformats.org/spreadsheetml/2006/main">
  <c r="E395" i="24" l="1"/>
  <c r="B15" i="19"/>
  <c r="E51" i="23"/>
  <c r="D51" i="23"/>
  <c r="C51" i="23"/>
  <c r="C49" i="23"/>
  <c r="F48" i="23"/>
  <c r="E48" i="23"/>
  <c r="D48" i="23"/>
  <c r="C48" i="23"/>
  <c r="F47" i="23"/>
  <c r="E47" i="23"/>
  <c r="D47" i="23"/>
  <c r="C47" i="23"/>
  <c r="F46" i="23"/>
  <c r="E46" i="23"/>
  <c r="D46" i="23"/>
  <c r="C46" i="23"/>
  <c r="F45" i="23"/>
  <c r="E45" i="23"/>
  <c r="D45" i="23"/>
  <c r="C45" i="23"/>
  <c r="F44" i="23"/>
  <c r="E44" i="23"/>
  <c r="D44" i="23"/>
  <c r="C44" i="23"/>
  <c r="F43" i="23"/>
  <c r="E43" i="23"/>
  <c r="D43" i="23"/>
  <c r="C43" i="23"/>
  <c r="F42" i="23"/>
  <c r="F51" i="23" s="1"/>
  <c r="E42" i="23"/>
  <c r="D42" i="23"/>
  <c r="C42" i="23"/>
  <c r="F35" i="23"/>
  <c r="E35" i="23"/>
  <c r="D35" i="23"/>
  <c r="C35" i="23"/>
  <c r="F32" i="23"/>
  <c r="F31" i="23"/>
  <c r="F30" i="23"/>
  <c r="F29" i="23"/>
  <c r="F28" i="23"/>
  <c r="F27" i="23"/>
  <c r="F19" i="23"/>
  <c r="E19" i="23"/>
  <c r="D19" i="23"/>
  <c r="C19" i="23"/>
  <c r="F16" i="23"/>
  <c r="F15" i="23"/>
  <c r="F14" i="23"/>
  <c r="F13" i="23"/>
  <c r="F12" i="23"/>
  <c r="F11" i="23"/>
  <c r="F10" i="23"/>
  <c r="E335" i="24" l="1"/>
  <c r="G398" i="24" l="1"/>
  <c r="F398" i="24"/>
  <c r="E398" i="24"/>
  <c r="G248" i="24" l="1"/>
  <c r="G243" i="24" l="1"/>
  <c r="F243" i="24"/>
  <c r="E243" i="24"/>
  <c r="G390" i="24" l="1"/>
  <c r="G130" i="24"/>
  <c r="E248" i="24" l="1"/>
  <c r="E130" i="24" l="1"/>
  <c r="B14" i="19" l="1"/>
  <c r="F376" i="24" l="1"/>
  <c r="G376" i="24"/>
  <c r="E376" i="24"/>
  <c r="G355" i="24"/>
  <c r="E355" i="24"/>
  <c r="G391" i="24"/>
  <c r="G382" i="24"/>
  <c r="F382" i="24"/>
  <c r="E382" i="24"/>
  <c r="G347" i="24"/>
  <c r="F347" i="24"/>
  <c r="E347" i="24"/>
  <c r="G342" i="24"/>
  <c r="F342" i="24"/>
  <c r="E341" i="24"/>
  <c r="E342" i="24" s="1"/>
  <c r="G335" i="24"/>
  <c r="G318" i="24"/>
  <c r="F318" i="24"/>
  <c r="E318" i="24"/>
  <c r="G278" i="24"/>
  <c r="F278" i="24"/>
  <c r="E278" i="24"/>
  <c r="G272" i="24"/>
  <c r="F272" i="24"/>
  <c r="E272" i="24"/>
  <c r="G261" i="24"/>
  <c r="F261" i="24"/>
  <c r="E261" i="24"/>
  <c r="G215" i="24"/>
  <c r="F215" i="24"/>
  <c r="E215" i="24"/>
  <c r="G167" i="24"/>
  <c r="F167" i="24"/>
  <c r="E167" i="24"/>
  <c r="G149" i="24"/>
  <c r="F149" i="24"/>
  <c r="E149" i="24"/>
  <c r="F118" i="24"/>
  <c r="E118" i="24"/>
  <c r="F98" i="24"/>
  <c r="E98" i="24"/>
  <c r="H85" i="24"/>
  <c r="G75" i="24"/>
  <c r="F75" i="24"/>
  <c r="E75" i="24"/>
  <c r="F391" i="24" l="1"/>
  <c r="B72" i="19" l="1"/>
  <c r="D72" i="19"/>
  <c r="J35" i="20" l="1"/>
  <c r="H35" i="20"/>
  <c r="G35" i="20"/>
  <c r="F35" i="20"/>
  <c r="E35" i="20"/>
  <c r="D35" i="20"/>
  <c r="C35" i="20"/>
  <c r="B35" i="20"/>
  <c r="I34" i="20"/>
  <c r="K34" i="20" s="1"/>
  <c r="I33" i="20"/>
  <c r="K33" i="20" s="1"/>
  <c r="I32" i="20"/>
  <c r="K32" i="20" s="1"/>
  <c r="I31" i="20"/>
  <c r="K31" i="20" s="1"/>
  <c r="J30" i="20"/>
  <c r="G30" i="20"/>
  <c r="F30" i="20"/>
  <c r="E30" i="20"/>
  <c r="D30" i="20"/>
  <c r="C30" i="20"/>
  <c r="B30" i="20"/>
  <c r="I29" i="20"/>
  <c r="K29" i="20" s="1"/>
  <c r="I28" i="20"/>
  <c r="K28" i="20" s="1"/>
  <c r="I26" i="20"/>
  <c r="K26" i="20" s="1"/>
  <c r="I25" i="20"/>
  <c r="K25" i="20" s="1"/>
  <c r="J22" i="20"/>
  <c r="H22" i="20"/>
  <c r="G22" i="20"/>
  <c r="F22" i="20"/>
  <c r="E22" i="20"/>
  <c r="D22" i="20"/>
  <c r="C22" i="20"/>
  <c r="B22" i="20"/>
  <c r="I21" i="20"/>
  <c r="K21" i="20" s="1"/>
  <c r="I20" i="20"/>
  <c r="K20" i="20" s="1"/>
  <c r="I19" i="20"/>
  <c r="K19" i="20" s="1"/>
  <c r="I18" i="20"/>
  <c r="K18" i="20" s="1"/>
  <c r="J17" i="20"/>
  <c r="G17" i="20"/>
  <c r="F17" i="20"/>
  <c r="E17" i="20"/>
  <c r="D17" i="20"/>
  <c r="C17" i="20"/>
  <c r="B17" i="20"/>
  <c r="I16" i="20"/>
  <c r="K16" i="20" s="1"/>
  <c r="I15" i="20"/>
  <c r="K15" i="20" s="1"/>
  <c r="I13" i="20"/>
  <c r="K13" i="20" s="1"/>
  <c r="J12" i="20"/>
  <c r="J24" i="20" s="1"/>
  <c r="J37" i="20" s="1"/>
  <c r="H12" i="20"/>
  <c r="G12" i="20"/>
  <c r="F12" i="20"/>
  <c r="F24" i="20" s="1"/>
  <c r="E12" i="20"/>
  <c r="D12" i="20"/>
  <c r="D24" i="20" s="1"/>
  <c r="D37" i="20" s="1"/>
  <c r="C12" i="20"/>
  <c r="C24" i="20" s="1"/>
  <c r="C37" i="20" s="1"/>
  <c r="B12" i="20"/>
  <c r="I11" i="20"/>
  <c r="K11" i="20" s="1"/>
  <c r="I10" i="20"/>
  <c r="K10" i="20" s="1"/>
  <c r="F37" i="20" l="1"/>
  <c r="I35" i="20"/>
  <c r="K35" i="20" s="1"/>
  <c r="G24" i="20"/>
  <c r="G37" i="20" s="1"/>
  <c r="I22" i="20"/>
  <c r="K22" i="20" s="1"/>
  <c r="E24" i="20"/>
  <c r="E37" i="20" s="1"/>
  <c r="I12" i="20"/>
  <c r="K12" i="20" s="1"/>
  <c r="B24" i="20"/>
  <c r="B37" i="20" l="1"/>
  <c r="D64" i="19" l="1"/>
  <c r="B64" i="19"/>
  <c r="D49" i="19"/>
  <c r="B49" i="19"/>
  <c r="D55" i="18" l="1"/>
  <c r="B55" i="18"/>
  <c r="D42" i="18"/>
  <c r="D47" i="18" s="1"/>
  <c r="B42" i="18"/>
  <c r="E386" i="24" s="1"/>
  <c r="E388" i="24" s="1"/>
  <c r="E391" i="24" s="1"/>
  <c r="H14" i="20" l="1"/>
  <c r="B11" i="19"/>
  <c r="D37" i="19"/>
  <c r="D66" i="19" s="1"/>
  <c r="D69" i="19" s="1"/>
  <c r="B47" i="18"/>
  <c r="D57" i="18"/>
  <c r="B57" i="18" l="1"/>
  <c r="B37" i="19"/>
  <c r="B66" i="19" s="1"/>
  <c r="B69" i="19" s="1"/>
  <c r="H27" i="20"/>
  <c r="H30" i="20" s="1"/>
  <c r="I30" i="20" s="1"/>
  <c r="K30" i="20" s="1"/>
  <c r="B106" i="17"/>
  <c r="H17" i="20"/>
  <c r="I14" i="20"/>
  <c r="K14" i="20" s="1"/>
  <c r="D107" i="17"/>
  <c r="D109" i="17" s="1"/>
  <c r="D92" i="17"/>
  <c r="B92" i="17"/>
  <c r="D75" i="17"/>
  <c r="D94" i="17" s="1"/>
  <c r="B75" i="17"/>
  <c r="D55" i="17"/>
  <c r="B55" i="17"/>
  <c r="D33" i="17"/>
  <c r="B33" i="17"/>
  <c r="B107" i="17" l="1"/>
  <c r="B109" i="17" s="1"/>
  <c r="I27" i="20"/>
  <c r="K27" i="20" s="1"/>
  <c r="H24" i="20"/>
  <c r="I17" i="20"/>
  <c r="K17" i="20" s="1"/>
  <c r="B57" i="17"/>
  <c r="D57" i="17"/>
  <c r="D111" i="17"/>
  <c r="B94" i="17"/>
  <c r="D113" i="17" l="1"/>
  <c r="B111" i="17"/>
  <c r="B113" i="17" s="1"/>
  <c r="H37" i="20"/>
  <c r="I37" i="20" s="1"/>
  <c r="K37" i="20" s="1"/>
  <c r="I24" i="20"/>
  <c r="K24" i="20" s="1"/>
  <c r="H97" i="11"/>
  <c r="E97"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G97" i="11" s="1"/>
  <c r="G99" i="11" s="1"/>
  <c r="G100" i="11" s="1"/>
  <c r="G4" i="11"/>
</calcChain>
</file>

<file path=xl/sharedStrings.xml><?xml version="1.0" encoding="utf-8"?>
<sst xmlns="http://schemas.openxmlformats.org/spreadsheetml/2006/main" count="1100" uniqueCount="742">
  <si>
    <t>LEK</t>
  </si>
  <si>
    <t>Nr. Llogarie</t>
  </si>
  <si>
    <t>Emertimi i Llogarise</t>
  </si>
  <si>
    <t>Monedha</t>
  </si>
  <si>
    <t>Rezerva ligjore</t>
  </si>
  <si>
    <t>Të tjera</t>
  </si>
  <si>
    <t>EUR</t>
  </si>
  <si>
    <t>6133</t>
  </si>
  <si>
    <t>Qira për administratën</t>
  </si>
  <si>
    <t>618</t>
  </si>
  <si>
    <t>6261</t>
  </si>
  <si>
    <t>6262</t>
  </si>
  <si>
    <t>628</t>
  </si>
  <si>
    <t>Shpenzime për shërbimet bankare</t>
  </si>
  <si>
    <t>634</t>
  </si>
  <si>
    <t>Taksa dhe tarifa vendore</t>
  </si>
  <si>
    <t>654</t>
  </si>
  <si>
    <t>Shpenzime për pritje dhe përfaqësime</t>
  </si>
  <si>
    <t>669</t>
  </si>
  <si>
    <t>Humbje nga këmbimet dhe perkthimet valutore</t>
  </si>
  <si>
    <t>66901</t>
  </si>
  <si>
    <t>Humbje nga azhornimi i Arkes/Bankes</t>
  </si>
  <si>
    <t>769</t>
  </si>
  <si>
    <t>Fitim nga kembimet valutore</t>
  </si>
  <si>
    <t>76901</t>
  </si>
  <si>
    <t>Fitime nga azhornimi i Arkes/Bankes</t>
  </si>
  <si>
    <t>Totali i aktiveve afatgjata</t>
  </si>
  <si>
    <t>Totali i aktiveve afatshkurtra</t>
  </si>
  <si>
    <t>Check</t>
  </si>
  <si>
    <t>Amortizimet e aktiveve afatgjatë</t>
  </si>
  <si>
    <t>681</t>
  </si>
  <si>
    <t>Qira</t>
  </si>
  <si>
    <t>Rezerva te tjera</t>
  </si>
  <si>
    <t>6043</t>
  </si>
  <si>
    <t>Energji... për adminstratën</t>
  </si>
  <si>
    <t>611</t>
  </si>
  <si>
    <t>Trajtime të përgjithshme</t>
  </si>
  <si>
    <t>61101</t>
  </si>
  <si>
    <t>CCServices-Media</t>
  </si>
  <si>
    <t>61102</t>
  </si>
  <si>
    <t>CCServices-Creative</t>
  </si>
  <si>
    <t>61103</t>
  </si>
  <si>
    <t>CCBS cost</t>
  </si>
  <si>
    <t>61104</t>
  </si>
  <si>
    <t>Berlin Chemie cost</t>
  </si>
  <si>
    <t>61115</t>
  </si>
  <si>
    <t>Master Card cost</t>
  </si>
  <si>
    <t>61123</t>
  </si>
  <si>
    <t>Loreal cost</t>
  </si>
  <si>
    <t>61126</t>
  </si>
  <si>
    <t>Tuborg cost</t>
  </si>
  <si>
    <t>61128</t>
  </si>
  <si>
    <t>Bramac cost</t>
  </si>
  <si>
    <t>61131</t>
  </si>
  <si>
    <t>McCann cost</t>
  </si>
  <si>
    <t>61134</t>
  </si>
  <si>
    <t>JT International</t>
  </si>
  <si>
    <t>61144</t>
  </si>
  <si>
    <t>KRKA cost</t>
  </si>
  <si>
    <t>61146</t>
  </si>
  <si>
    <t>Henkel cost</t>
  </si>
  <si>
    <t>61148</t>
  </si>
  <si>
    <t>Alvogen cost</t>
  </si>
  <si>
    <t>61149</t>
  </si>
  <si>
    <t>Albtelecom cost</t>
  </si>
  <si>
    <t>61150</t>
  </si>
  <si>
    <t>Evyap cost</t>
  </si>
  <si>
    <t>61152</t>
  </si>
  <si>
    <t>UNDP cost</t>
  </si>
  <si>
    <t>61160</t>
  </si>
  <si>
    <t>Carrefour cost</t>
  </si>
  <si>
    <t>611601</t>
  </si>
  <si>
    <t>Carrefour cost media</t>
  </si>
  <si>
    <t>61161</t>
  </si>
  <si>
    <t>Johnson&amp;Johnson cost</t>
  </si>
  <si>
    <t>61199</t>
  </si>
  <si>
    <t>Shpenzime te Vetefaturuara</t>
  </si>
  <si>
    <t>613</t>
  </si>
  <si>
    <t>615</t>
  </si>
  <si>
    <t>Mirëmbajtje dhe riparime</t>
  </si>
  <si>
    <t>616</t>
  </si>
  <si>
    <t>Sigurime</t>
  </si>
  <si>
    <t>621</t>
  </si>
  <si>
    <t>Personel jashtë njesisë</t>
  </si>
  <si>
    <t>6214</t>
  </si>
  <si>
    <t>Sherbime konsulence</t>
  </si>
  <si>
    <t>6221</t>
  </si>
  <si>
    <t>Affiliation fee</t>
  </si>
  <si>
    <t>Shpenzime telekomunikacion Zyre</t>
  </si>
  <si>
    <t>Shpenzime telekomunikacion Mobile</t>
  </si>
  <si>
    <t>627</t>
  </si>
  <si>
    <t>Shpenzime transpoti</t>
  </si>
  <si>
    <t>632</t>
  </si>
  <si>
    <t>Taksa, tarifa doganore</t>
  </si>
  <si>
    <t>638</t>
  </si>
  <si>
    <t>Tatime të tjera</t>
  </si>
  <si>
    <t>6413</t>
  </si>
  <si>
    <t>Pagat ... për personelin e administratës</t>
  </si>
  <si>
    <t>6443</t>
  </si>
  <si>
    <t>Sigurimet ... për personelin e administratës</t>
  </si>
  <si>
    <t>704</t>
  </si>
  <si>
    <t>Shitje e punimeve dhe e sherbimeve</t>
  </si>
  <si>
    <t>7040</t>
  </si>
  <si>
    <t>Te ardhura te Vetefaturuara</t>
  </si>
  <si>
    <t>708</t>
  </si>
  <si>
    <t>Të ardhura nga shtije te tjera</t>
  </si>
  <si>
    <t>767</t>
  </si>
  <si>
    <t>Të ardhura nga interesat</t>
  </si>
  <si>
    <t>61124</t>
  </si>
  <si>
    <t>Oxfam Albania - QuoDev cost</t>
  </si>
  <si>
    <t>McCann Tirana_2014</t>
  </si>
  <si>
    <t>Periudha 01/01/2014-31/12/2014</t>
  </si>
  <si>
    <t>6044</t>
  </si>
  <si>
    <t>Karburant</t>
  </si>
  <si>
    <t>61151</t>
  </si>
  <si>
    <t>Tetra Pak cost</t>
  </si>
  <si>
    <t>61164</t>
  </si>
  <si>
    <t>Fatmir Ali Korriku cost</t>
  </si>
  <si>
    <t>61172</t>
  </si>
  <si>
    <t>AirOne cost</t>
  </si>
  <si>
    <t>61174</t>
  </si>
  <si>
    <t>Second doo-Belgrade Fair</t>
  </si>
  <si>
    <t>61176</t>
  </si>
  <si>
    <t>Amita cost</t>
  </si>
  <si>
    <t>61180</t>
  </si>
  <si>
    <t>YUNUS cost</t>
  </si>
  <si>
    <t>61181</t>
  </si>
  <si>
    <t>tetori gjerman cost</t>
  </si>
  <si>
    <t>61182</t>
  </si>
  <si>
    <t>Mobile Clinic cost</t>
  </si>
  <si>
    <t>61184</t>
  </si>
  <si>
    <t>ISBA cost</t>
  </si>
  <si>
    <t>6153</t>
  </si>
  <si>
    <t>Mirëmbajtje për administratën</t>
  </si>
  <si>
    <t>617</t>
  </si>
  <si>
    <t>Kërkime dhe studime</t>
  </si>
  <si>
    <t>6215</t>
  </si>
  <si>
    <t>Konsulence ligjore</t>
  </si>
  <si>
    <t>6216</t>
  </si>
  <si>
    <t>Sherbime IT</t>
  </si>
  <si>
    <t>6218</t>
  </si>
  <si>
    <t>Konsulence BNJ</t>
  </si>
  <si>
    <t>62211</t>
  </si>
  <si>
    <t>Aff. fee 8%</t>
  </si>
  <si>
    <t>62212</t>
  </si>
  <si>
    <t>Aff. fee 4%</t>
  </si>
  <si>
    <t>62213</t>
  </si>
  <si>
    <t>Aff. fee 6.67%</t>
  </si>
  <si>
    <t>6222</t>
  </si>
  <si>
    <t>Movens fee</t>
  </si>
  <si>
    <t>6223</t>
  </si>
  <si>
    <t>Creative fee</t>
  </si>
  <si>
    <t>6224</t>
  </si>
  <si>
    <t>Media fee</t>
  </si>
  <si>
    <t>6225</t>
  </si>
  <si>
    <t>Group expenses</t>
  </si>
  <si>
    <t>623</t>
  </si>
  <si>
    <t>Shpenzime për konçesione, patenta, liçensa dhe të ngjashme</t>
  </si>
  <si>
    <t>624</t>
  </si>
  <si>
    <t>Publicitet, reklama</t>
  </si>
  <si>
    <t>6251</t>
  </si>
  <si>
    <t>Udhëtime, dieta për klient</t>
  </si>
  <si>
    <t>6252</t>
  </si>
  <si>
    <t>Udhëtime, dieta për NB</t>
  </si>
  <si>
    <t>6253</t>
  </si>
  <si>
    <t>Transferime, udhëtime, dieta për administratën</t>
  </si>
  <si>
    <t>6254</t>
  </si>
  <si>
    <t>Udhetime, dieta cost Festival</t>
  </si>
  <si>
    <t>6255</t>
  </si>
  <si>
    <t>Travel cost grupi</t>
  </si>
  <si>
    <t>6256</t>
  </si>
  <si>
    <t>Travel cost Ivica</t>
  </si>
  <si>
    <t>6263</t>
  </si>
  <si>
    <t>Shpenzime postare</t>
  </si>
  <si>
    <t>652</t>
  </si>
  <si>
    <t>Shpenzime anetaresimi</t>
  </si>
  <si>
    <t>6541</t>
  </si>
  <si>
    <t>Shpenz pritje clients</t>
  </si>
  <si>
    <t>6542</t>
  </si>
  <si>
    <t>Shpenzime pritje NB</t>
  </si>
  <si>
    <t>658</t>
  </si>
  <si>
    <t>Shpenzime të tjera korente</t>
  </si>
  <si>
    <t>7041</t>
  </si>
  <si>
    <t>Media</t>
  </si>
  <si>
    <t>70411</t>
  </si>
  <si>
    <t>AVB</t>
  </si>
  <si>
    <t>70412</t>
  </si>
  <si>
    <t>NZV</t>
  </si>
  <si>
    <t>70413</t>
  </si>
  <si>
    <t>Commision</t>
  </si>
  <si>
    <t>7042</t>
  </si>
  <si>
    <t>Creative</t>
  </si>
  <si>
    <t>7088</t>
  </si>
  <si>
    <t>Te tjera</t>
  </si>
  <si>
    <t xml:space="preserve">Filtrat :  Nr.Llog :6-69      Me Azhornim      </t>
  </si>
  <si>
    <t>GJENDJA E LLOGARIVE</t>
  </si>
  <si>
    <t>Undeductible</t>
  </si>
  <si>
    <t>TB</t>
  </si>
  <si>
    <t>Taxable</t>
  </si>
  <si>
    <t>fatura e OSHEE vjen ne emer te McCann</t>
  </si>
  <si>
    <t>Karburant per punen. Pa dokument te rregullt tatimor</t>
  </si>
  <si>
    <t>Fatura te rregullta tatimore dhe qe jane per klientet</t>
  </si>
  <si>
    <t>Furnitor i huaj me tatim ne burim</t>
  </si>
  <si>
    <t>Pa fature te rregullt</t>
  </si>
  <si>
    <t>per tu verifikuar accruals</t>
  </si>
  <si>
    <t>Fatura te rregullta tatimore + furnitor I huaj me tatim  ne burim</t>
  </si>
  <si>
    <t xml:space="preserve">Pesona fizik me kontrate sherbimi paguar tatim ne burim </t>
  </si>
  <si>
    <t>Futura Grupi + Accruals</t>
  </si>
  <si>
    <t>Fatura nga Grupi per Double taxation</t>
  </si>
  <si>
    <t>gjoba interesa</t>
  </si>
  <si>
    <t>Kete llogarite pasi te behen adjustment PERFUNDIMTARE</t>
  </si>
  <si>
    <t xml:space="preserve">Sponsorizim me kontarte paguar tatim ne burim </t>
  </si>
  <si>
    <t xml:space="preserve">Fitimi i tatueshme </t>
  </si>
  <si>
    <t xml:space="preserve">Tatim fitimi </t>
  </si>
  <si>
    <t>Periudha</t>
  </si>
  <si>
    <t>Raportuese</t>
  </si>
  <si>
    <t>Para ardhese</t>
  </si>
  <si>
    <t>AKTIVET</t>
  </si>
  <si>
    <t>Aktive afatshkurtra</t>
  </si>
  <si>
    <t xml:space="preserve">Mjete monetare </t>
  </si>
  <si>
    <t>Te drejta te arketueshme</t>
  </si>
  <si>
    <t>Shpenzime te shtyra</t>
  </si>
  <si>
    <t>Te arketueshme nga te ardhura te konstatuara</t>
  </si>
  <si>
    <t xml:space="preserve">Aktive afatgjate </t>
  </si>
  <si>
    <t>Aktivet biologjike</t>
  </si>
  <si>
    <t>Aktivet tatimore te shtyra</t>
  </si>
  <si>
    <t>TOTALI I AKTIVEVE</t>
  </si>
  <si>
    <t>DETYRIMET DHE KAPITALI</t>
  </si>
  <si>
    <t>Detyrime afatshkurtra</t>
  </si>
  <si>
    <t>Te pagueshme per aktivitetin e shfrytezimit</t>
  </si>
  <si>
    <t>Te pagueshme per shpenzime te konstatuara</t>
  </si>
  <si>
    <t>Te ardhura te shtyra</t>
  </si>
  <si>
    <t>Totali i detyrimeve afatshkurta</t>
  </si>
  <si>
    <t>Detyrime afatgjata</t>
  </si>
  <si>
    <t>Detyrime tatimore te shtyra</t>
  </si>
  <si>
    <t>Totali i detyrimeve afatgjata</t>
  </si>
  <si>
    <t>Detyrime totale</t>
  </si>
  <si>
    <t>Kapitali dhe Rezervat</t>
  </si>
  <si>
    <t>Kapitali  i nenshkruar</t>
  </si>
  <si>
    <t>Primi i lidhur me kapitalin</t>
  </si>
  <si>
    <t>Rezerva rivleresimi</t>
  </si>
  <si>
    <t>TOTALI I DETYRIMEVE DHE KAPITALIT</t>
  </si>
  <si>
    <t>Pasqyra e Pozicionit Financiar</t>
  </si>
  <si>
    <t>Interesa jo-kontrollues</t>
  </si>
  <si>
    <t>Mallra</t>
  </si>
  <si>
    <t>Fitimi/(humbja) e periudhes</t>
  </si>
  <si>
    <t>Fitimi/(humbja) e pashperndare</t>
  </si>
  <si>
    <t xml:space="preserve">Totali i kapitalit </t>
  </si>
  <si>
    <t>Totali i kapitalit qe i takon pronareve njesise ekonomike</t>
  </si>
  <si>
    <t xml:space="preserve">Inventaret </t>
  </si>
  <si>
    <t>Te tjera te pagueshme</t>
  </si>
  <si>
    <t>Te pagueshme ndaj punonjesve dhe sigurimeve shoqerore/shendetsore</t>
  </si>
  <si>
    <t>Provizione</t>
  </si>
  <si>
    <t>Aktive materiale</t>
  </si>
  <si>
    <t>Investime</t>
  </si>
  <si>
    <t>Lende e pare dhe materiale te konsumueshme</t>
  </si>
  <si>
    <t>Prodhime ne proces dhe gjysemprodukte</t>
  </si>
  <si>
    <t>Produkte te gatshme</t>
  </si>
  <si>
    <t>Aktive biologjike (gje e gjalle ne rritje dhe majmeri)</t>
  </si>
  <si>
    <t>AAGJM te mbajtura per shitje</t>
  </si>
  <si>
    <t>Parapagime per inventar</t>
  </si>
  <si>
    <t>Aktive financiare</t>
  </si>
  <si>
    <t>Aktive jo materiale</t>
  </si>
  <si>
    <t>Detyrime ndaj institucioneve te kredise</t>
  </si>
  <si>
    <t>Aktetime ne avance per porosi</t>
  </si>
  <si>
    <t>Deftesa te pagueshme</t>
  </si>
  <si>
    <t>Te pagueshme per detyrime tatimore</t>
  </si>
  <si>
    <t>Provizione per pensione</t>
  </si>
  <si>
    <t>Provizione te tjera</t>
  </si>
  <si>
    <t>Rezerva statutore</t>
  </si>
  <si>
    <t>Diferenca nga perkthimi i monedhes ne veprimtari te huaja</t>
  </si>
  <si>
    <t>* ne rastin e pasqyrave financiare te konsoliduara llogarite me njesite ekonomike brenda grupit eliminohen dhe nuk paraqiten ne pasqyren e pozicionit financiar</t>
  </si>
  <si>
    <t>Ne tituj pronesie te njesive ekonomike brenda grupit *</t>
  </si>
  <si>
    <t>Ne tituj pronesie te njesive ekonomike ku ka interesa pjesmarrese</t>
  </si>
  <si>
    <t>Te tjera financiare</t>
  </si>
  <si>
    <t>Nga njesite ekonomike brenda grupit *</t>
  </si>
  <si>
    <t>Nga njesite ekonomike ku ka interesa pjesmarrese</t>
  </si>
  <si>
    <t>Kapital i nenshkruar i papaguar</t>
  </si>
  <si>
    <t>Tituj pronesie te njesive ekonomike brenda grupit *</t>
  </si>
  <si>
    <t>Tituj pronesie te njesive ekonomike ku ka interesa pjesmarrese</t>
  </si>
  <si>
    <t>Tituj te huadhenies ne njesite ekonomike brenda grupit *</t>
  </si>
  <si>
    <t>Tituj te huadhenies ne njesite ekonomike ku ka interesa pjesmarrese</t>
  </si>
  <si>
    <t>Tituj te tjere te mbajtur si aktive afatgjata</t>
  </si>
  <si>
    <t>Tituj te tjere te huadhenies</t>
  </si>
  <si>
    <t>aksione te veta</t>
  </si>
  <si>
    <t>Nga aktiviteti i shfrytezimit</t>
  </si>
  <si>
    <t>Toka dhe ndertesa</t>
  </si>
  <si>
    <t>Impiante dhe makineri</t>
  </si>
  <si>
    <t>Te tjera instalime dhe pajisje</t>
  </si>
  <si>
    <t>AAGJM te mbajtura per investim</t>
  </si>
  <si>
    <t>Parapagime per aktive materiale dhe ne proces</t>
  </si>
  <si>
    <t>Koncensione, patenta, licensa, makra tregtare, te drejta dhe aktive te ngjashme</t>
  </si>
  <si>
    <t>Emri i mire</t>
  </si>
  <si>
    <t>Parapagime per AAJM</t>
  </si>
  <si>
    <t>Titujt e huamarrjes</t>
  </si>
  <si>
    <t>Te pagueshme ndaj njesive ekonomike brenda grupit *</t>
  </si>
  <si>
    <t>Te pagueshme ndaj njesive ekonomike ku ka interesa pjesmarrese</t>
  </si>
  <si>
    <r>
      <t xml:space="preserve">Pasqyra e Performances </t>
    </r>
    <r>
      <rPr>
        <b/>
        <i/>
        <sz val="11"/>
        <color theme="1"/>
        <rFont val="Times New Roman"/>
        <family val="1"/>
        <charset val="238"/>
      </rPr>
      <t>(sipas natyres)</t>
    </r>
  </si>
  <si>
    <t>Te ardhurat nga aktiviteti i shfrytezimit</t>
  </si>
  <si>
    <t>Te ardhurat nga aktiviteti kryesor</t>
  </si>
  <si>
    <t>Te ardhurat nga aktiviteti dytesor 1</t>
  </si>
  <si>
    <t>Te ardhurat nga aktiviteti dytesor 2</t>
  </si>
  <si>
    <t>Te ardhurat nga aktiviteti dytesor 3</t>
  </si>
  <si>
    <t>Te tjera te ardhura nga aktiviteti i shfrytezimit</t>
  </si>
  <si>
    <t>Te ardhura nga ndryshimi ne inventarin e mallrave dhe prodhimit ne proces</t>
  </si>
  <si>
    <t>Te ardhura nga puna e kryer nga njesia ekonomike per qellimet e veta dhe e kapitalizuar</t>
  </si>
  <si>
    <t>Te ardhura te tjera te shfrytezimit</t>
  </si>
  <si>
    <t>Lenda e pare dhe materiale te konsumueshme</t>
  </si>
  <si>
    <t>Te tjera shpenzime</t>
  </si>
  <si>
    <t>Shpenzime te personelit</t>
  </si>
  <si>
    <t>Paga dhe shperblime</t>
  </si>
  <si>
    <t>Shpenzime te sigurimeve shoqerore/shendetsore</t>
  </si>
  <si>
    <t>Shpenzimet per pensionet</t>
  </si>
  <si>
    <t>Zhvleresimi i aktiveve afatgjata materiale</t>
  </si>
  <si>
    <t>Shpenzime konsumi dhe amortizimi</t>
  </si>
  <si>
    <t>Shpenzime te tjera shfrytezimi</t>
  </si>
  <si>
    <t>Te ardhura te tjera</t>
  </si>
  <si>
    <t>Te ardhura nga njesite ekonomike brenda grupit*</t>
  </si>
  <si>
    <t>Te ardhura nga njesite ekonomike ku ka interesa pjesmarrese</t>
  </si>
  <si>
    <t>Te ardhura nga investimet dhe huate e tjera ne njesi ekonomike brenda grupit, pjese e aktiveve afatgjata *</t>
  </si>
  <si>
    <t>Te ardhura nga investimet dhe huate e tjera ne njesi ekonomike ku ka interesa pjesmarrese, pjese e aktiveve afatgjata</t>
  </si>
  <si>
    <t>Interesa te arketueshem dhe te ardhura te tjera te ngjashme nga njesi ekonomike brenda grupit *</t>
  </si>
  <si>
    <t>Interesa te arketueshem dhe te ardhura te tjera te ngjashme nga njesi ekonomike ku ka interesa pjesmarrese</t>
  </si>
  <si>
    <t>Zhvleresim i aktiveve financiare dhe investimeve financiare te mbajtura si aktive afatshkurtra</t>
  </si>
  <si>
    <t>Shpenzime financiare</t>
  </si>
  <si>
    <t>Shpenzime interesi dhe shpenzime te ngjashme</t>
  </si>
  <si>
    <t>Shpenzime interesi dhe shpenzime te ngjashme per tu paguar tek njesite ekonomike brenda grupit *</t>
  </si>
  <si>
    <t>Shpenzime te tjera financiare</t>
  </si>
  <si>
    <t>Pjesa e fitimit/(humbjes) financiare nga pjesmarrjet</t>
  </si>
  <si>
    <r>
      <t>Te tjera</t>
    </r>
    <r>
      <rPr>
        <b/>
        <i/>
        <sz val="11"/>
        <color indexed="8"/>
        <rFont val="Times New Roman"/>
        <family val="1"/>
        <charset val="238"/>
      </rPr>
      <t xml:space="preserve"> (pershkruaj)</t>
    </r>
  </si>
  <si>
    <t>Fitimi/(humbja) para tatimit</t>
  </si>
  <si>
    <t>Tatimi mbi fitimin</t>
  </si>
  <si>
    <t>Tatimi mbi fitimin e periudhes</t>
  </si>
  <si>
    <t>Tatim fitimi i shtyre</t>
  </si>
  <si>
    <t>Pjesa e tatim fitimit te pjesemarrjeve</t>
  </si>
  <si>
    <t>Te ardhura te tjera gjitheperfshirese per periudhen/vitin:</t>
  </si>
  <si>
    <t>Diferenca (+/-) nga perkthimi i monedhes ne veprimtari te huaja</t>
  </si>
  <si>
    <t>Diferenca (+/-) nga rivleresimi i aktiveve afatgjata materiale</t>
  </si>
  <si>
    <t>Diferenca (+/-) nga rivleresimi i aktiveve financiare te mbajtura per shitje</t>
  </si>
  <si>
    <t>Pjesa e te ardhurave gjitheperfshirese nga pjesmarrjet</t>
  </si>
  <si>
    <r>
      <t>Te tjera</t>
    </r>
    <r>
      <rPr>
        <i/>
        <sz val="11"/>
        <color indexed="8"/>
        <rFont val="Times New Roman"/>
        <family val="1"/>
        <charset val="238"/>
      </rPr>
      <t xml:space="preserve"> (pershkruaj)</t>
    </r>
  </si>
  <si>
    <t>Totali i te ardhurave te tjera gjitheperfshirese per periudhen/vitin (B)</t>
  </si>
  <si>
    <t>Totali i te ardhurave gjitheperfshirese per periudhen/vitin (A+B)</t>
  </si>
  <si>
    <t>Totali i te ardhurave gjitheperfshirese per :</t>
  </si>
  <si>
    <t>Pronaret e njesise ekonomike meme</t>
  </si>
  <si>
    <t>Interesat jo-kontrollues</t>
  </si>
  <si>
    <t>* ne rastin e pasqyrave financiare te konsoliduara llogarite me njesite ekonomike brenda grupit eliminohen dhe nuk paraqiten ne pasqyren e performances</t>
  </si>
  <si>
    <t>Fluksi mjeteve monetare nga/perdorur ne aktivitetin e shfrytezimit:</t>
  </si>
  <si>
    <t>Fitimi/(Humbja) e periudhes</t>
  </si>
  <si>
    <t>Rregullime per shpenzimet jo-monetare:</t>
  </si>
  <si>
    <t>Shpenzimet financiare jomonetare</t>
  </si>
  <si>
    <t>Zhvleresimi i te drejtave te arketueshme</t>
  </si>
  <si>
    <t>Ulje ne vleren neto te realizueshme per inventaret</t>
  </si>
  <si>
    <t>Provizione per shpenzime</t>
  </si>
  <si>
    <t>Shpenzime te konstatuara</t>
  </si>
  <si>
    <t>Te ardhura te konstatuara</t>
  </si>
  <si>
    <t>Fluksi i mjeteve monetare i perfshire ne aktivitete investuese</t>
  </si>
  <si>
    <t>(Fitim)/humbja nga shitja e aktiveve afatgjata materiale</t>
  </si>
  <si>
    <t>(Fitim)/humbja nga investimet ne pjesmarrje</t>
  </si>
  <si>
    <t>Interesa te fituara</t>
  </si>
  <si>
    <t>Ndryshim ne aktivet dhe detyrimet e shfrytezimit</t>
  </si>
  <si>
    <t>Renie/(Rritje) ne te drejtat e arketueshme dhe te tjera</t>
  </si>
  <si>
    <t>Renie/(Rritje) ne inventar</t>
  </si>
  <si>
    <t>Rritje/(Renie) ne detyrime te pagueshme</t>
  </si>
  <si>
    <t>Rritje/(Renie) ne detyrime per punonjesit</t>
  </si>
  <si>
    <t>Mjete monetare neto nga/ perdorur ne aktivitetin e shfrytezimit</t>
  </si>
  <si>
    <t>Fluksi i mjeteve monetare nga/ perdorur ne aktivitetin e investimit</t>
  </si>
  <si>
    <t>Pagesa per blerjen e aktiveve afatgjata materiale</t>
  </si>
  <si>
    <t>Arketime nga shitja e aktiveve afatgjata materiale</t>
  </si>
  <si>
    <t xml:space="preserve">Para te perdorura per blerjen e filjaleve (netuar me shumen e mjeteve monetare pjese e aktiveve neto te blera) </t>
  </si>
  <si>
    <t xml:space="preserve">Para te arketuara nga shitja e filjaleve (netuar me shumen e mjeteve monetare pjese  e aktiveve neto te shitura) </t>
  </si>
  <si>
    <t>Pagesa per blerjen e investimeve te tjera</t>
  </si>
  <si>
    <t>Arketime nga shitja e investimeve te tjera</t>
  </si>
  <si>
    <t>Dividente te arketuar</t>
  </si>
  <si>
    <t>Interesa te arketuara</t>
  </si>
  <si>
    <t>Mjete monetare neto nga/perdorur ne aktivitetin e investimit</t>
  </si>
  <si>
    <t>Fluksi i mjeteve monetare nga/perdorur ne aktivitetin e financimit</t>
  </si>
  <si>
    <t>Arketime nga emetimi i kapitalit te nenshkruar</t>
  </si>
  <si>
    <t>Arketime nga emetimi i aksioneve te perdorura si kolateral</t>
  </si>
  <si>
    <t>Hua te arketuara</t>
  </si>
  <si>
    <t>Pagesa e kostove te transaksionit qe lidhet me kredite dhe huate</t>
  </si>
  <si>
    <t>Riblerje e aksioneve te veta</t>
  </si>
  <si>
    <t>Pagesa e aksioneve te perdorura si kolateral</t>
  </si>
  <si>
    <t>Pagesa e huave</t>
  </si>
  <si>
    <t>Pagese e detyrimeve te qirase financiare</t>
  </si>
  <si>
    <t>Interes i paguar</t>
  </si>
  <si>
    <t>Dividende te paguar pronareve te njesive ekonomike meme</t>
  </si>
  <si>
    <t>Dividende te paguar interesave jokontrollues</t>
  </si>
  <si>
    <t>Mjete monetare neto nga/perdorur ne aktivitetin e financimit</t>
  </si>
  <si>
    <t>Rritje/(renie) neto ne mjetet monetare dhe ekuivalente me to</t>
  </si>
  <si>
    <t>Mjete monetare dhe ekuivalente me to ne fillim</t>
  </si>
  <si>
    <t>Efekti i luhatjeve te kurseve te kembimit te mjeteve monetare</t>
  </si>
  <si>
    <t>Mjete monetare dhe ekuivalente me to ne fund</t>
  </si>
  <si>
    <r>
      <t xml:space="preserve">Pasqyra e fluksit te mjeteve monetare </t>
    </r>
    <r>
      <rPr>
        <b/>
        <i/>
        <sz val="11"/>
        <color theme="1"/>
        <rFont val="Times New Roman"/>
        <family val="1"/>
        <charset val="238"/>
      </rPr>
      <t>(metoda indirekte)</t>
    </r>
  </si>
  <si>
    <r>
      <t xml:space="preserve">Te tjera </t>
    </r>
    <r>
      <rPr>
        <i/>
        <sz val="11"/>
        <color indexed="8"/>
        <rFont val="Times New Roman"/>
        <family val="1"/>
        <charset val="238"/>
      </rPr>
      <t>(pershkruaj)</t>
    </r>
  </si>
  <si>
    <t>Pasqyra e levizjeve ne kapitalin neto</t>
  </si>
  <si>
    <t>Kapitali i nenshkruar</t>
  </si>
  <si>
    <t>Fitimet/ (humbjet) e pashperndara</t>
  </si>
  <si>
    <t>Fitim/(humbja) e periudhes</t>
  </si>
  <si>
    <t>Totali</t>
  </si>
  <si>
    <t>Efekti i ndryshimeve ne politikat kontabile</t>
  </si>
  <si>
    <t>Te ardhurat totale gjithëpërfshirëse te periudhes:</t>
  </si>
  <si>
    <t>Te ardhura te tjera gjitheperfshirese</t>
  </si>
  <si>
    <t>Tatime aktuale dhe te shtyra te njohura drejtperdrejt ne kapital</t>
  </si>
  <si>
    <t>Totali i te ardhurave gjithëpërfshirëse per periudhen</t>
  </si>
  <si>
    <t>Transaksione per pronaret e njësisë ekonomike te njohura direkt ne kapital:</t>
  </si>
  <si>
    <t>Emetim i kapitalit të nënshkruar</t>
  </si>
  <si>
    <t>Dividende te shperndare</t>
  </si>
  <si>
    <t xml:space="preserve">Totali i transaksioneve per pronaret e njësisë ekonomike </t>
  </si>
  <si>
    <t>shpenzimeve ka vetem ne rastet qe lejohen nga SKK.</t>
  </si>
  <si>
    <t>gabime materiale duke zbatuar parimet e meposhteme :</t>
  </si>
  <si>
    <t xml:space="preserve">                - Parimin e paraqitjes me besnikeri</t>
  </si>
  <si>
    <t xml:space="preserve">                - Parimin e perparesise se permbajtjes ekonomike mbi formen ligjore</t>
  </si>
  <si>
    <t xml:space="preserve">                - Parimin e paaneshmerise pa asnje influencim te qellimshem</t>
  </si>
  <si>
    <t xml:space="preserve">                - Parimin e maturise pa optimizem te teperuar,pa nen e mbivleresim te qellimshem</t>
  </si>
  <si>
    <t xml:space="preserve">                - Parimin e plotesise duke paraqitur nje pamje te vertete e te drejte te PF.</t>
  </si>
  <si>
    <t xml:space="preserve">                - Parimin e qendrushmerise per te mos ndryshuar politikat e metodat kontabel</t>
  </si>
  <si>
    <t xml:space="preserve">                - Parimin e krahasushmerise duke siguruar krahasimin midis dy periudhave.</t>
  </si>
  <si>
    <t>Aktivet  monetare</t>
  </si>
  <si>
    <t>Banka</t>
  </si>
  <si>
    <t>Arka</t>
  </si>
  <si>
    <t>Nr</t>
  </si>
  <si>
    <t>Emri i Bankes</t>
  </si>
  <si>
    <t>Vlera ne valute</t>
  </si>
  <si>
    <t>Vlera ne Leke</t>
  </si>
  <si>
    <t>Leke</t>
  </si>
  <si>
    <t>Të drejta të arkëtueshme</t>
  </si>
  <si>
    <t>Nga aktiviteti i shfrytëzimit</t>
  </si>
  <si>
    <t>Nga njësitë ekonomike brenda grupit</t>
  </si>
  <si>
    <t>Nga  njësitë ekonomike ku ka interesa pjesëmarrëse</t>
  </si>
  <si>
    <t xml:space="preserve">Të tjera </t>
  </si>
  <si>
    <t>Të drejta për t’u arkëtuar nga proceset gjyqësore</t>
  </si>
  <si>
    <t>Parapagime të dhëna</t>
  </si>
  <si>
    <t>Shteti- TVSH për tu marrë</t>
  </si>
  <si>
    <t>Tatimi në burim (teprica debitore)</t>
  </si>
  <si>
    <t xml:space="preserve">Të drejta dhe detyrime ndaj ortakëve dhe aksionerëve </t>
  </si>
  <si>
    <t>Të drejta për t’u arkëtuar nga shitjet e letrave me vlerë</t>
  </si>
  <si>
    <t>Inventarët</t>
  </si>
  <si>
    <t>Lëndë e parë dhe materiale të konsumueshme</t>
  </si>
  <si>
    <t>Materiale ndihmës</t>
  </si>
  <si>
    <t>Pjesë ndërrimi</t>
  </si>
  <si>
    <t>Materiale ambalazhimi</t>
  </si>
  <si>
    <t>Materiale të tjera</t>
  </si>
  <si>
    <t xml:space="preserve">Inventari i imët </t>
  </si>
  <si>
    <t>Zhvlerësimi i materialeve të para</t>
  </si>
  <si>
    <t>Zhvlerësimi i materialeve të tjera</t>
  </si>
  <si>
    <t>Prodhime në proces dhe gjysëmprodukte</t>
  </si>
  <si>
    <t>Prodhimi në proces</t>
  </si>
  <si>
    <t>Punime në proces</t>
  </si>
  <si>
    <t>Shërbime në proces</t>
  </si>
  <si>
    <t>Zhvlerësimi i prodhimeve në proces</t>
  </si>
  <si>
    <t xml:space="preserve">Produkte të gatshme </t>
  </si>
  <si>
    <t>Produkte të ndërmjetëm</t>
  </si>
  <si>
    <t>Produkte të gatshëm</t>
  </si>
  <si>
    <t>Nënprodukte dhe produkte mbeturinë</t>
  </si>
  <si>
    <t>Zhvlerësimi i produkteve të gatshëm</t>
  </si>
  <si>
    <t xml:space="preserve">Mallra                                                        </t>
  </si>
  <si>
    <t>AAGJM të mbajtura për shitje</t>
  </si>
  <si>
    <t>Parapagime për inventar</t>
  </si>
  <si>
    <t>Materiale të para</t>
  </si>
  <si>
    <t>Mallra  për shitje</t>
  </si>
  <si>
    <t>Shpenzime të shtyra</t>
  </si>
  <si>
    <t>Furnitorë për shërbime (teprica debitore)</t>
  </si>
  <si>
    <t>Shpenzime të periudhave të ardhme</t>
  </si>
  <si>
    <t>Të arkëtueshme nga të ardhurat e konstatuara</t>
  </si>
  <si>
    <t>Interesa aktive të llogaritura</t>
  </si>
  <si>
    <t>AKTIVET AFATGJATA</t>
  </si>
  <si>
    <t xml:space="preserve">Aktivet  financiare </t>
  </si>
  <si>
    <t>Tituj pronësie në njësitë ekonomike brenda grupit</t>
  </si>
  <si>
    <t>Aksione të shoqërive të kontrolluara</t>
  </si>
  <si>
    <t>Zhvleresimi Aksione të shoqërive të kontrolluara</t>
  </si>
  <si>
    <t>Aksione të shoqërive të lidhura</t>
  </si>
  <si>
    <t>Zhvleresimi Aksione të shoqërive të lidhura</t>
  </si>
  <si>
    <t xml:space="preserve">Tituj të huadhënies në njësitë ekonomike brenda grupit </t>
  </si>
  <si>
    <t>Huadhënie afatgjatë në njësitë ekonomike brenda grupit</t>
  </si>
  <si>
    <t>Zhvleresimi Huadhënie afatgjatë në njësitë ekonomike brenda grupit</t>
  </si>
  <si>
    <t xml:space="preserve">Tituj pronësie  në njësitë ekonomike ku ka interesa pjesëmarrëse </t>
  </si>
  <si>
    <t>Aksione të shoqërive ku ka interesa pjesëmarrëse</t>
  </si>
  <si>
    <t>Zhvleresimi Aksione të shoqërive ku ka interesa pjesëmarrëse</t>
  </si>
  <si>
    <t>Tituj të huadhënies  në njësitë ekonomike ku ka interesa pjesëmarrëse</t>
  </si>
  <si>
    <t>Huadhënie afatgjate  në njësitë ekonomike ku ka interesa pjesëmarrëse</t>
  </si>
  <si>
    <t>Zhvleresimi Huadhënie afatgjate  në njësitë ekonomike ku ka interesa pjesëmarrëse</t>
  </si>
  <si>
    <t xml:space="preserve">Tituj të tjerë të mbajtur si aktive afatgjata </t>
  </si>
  <si>
    <t>Aksione të tjera dhe letra me vlerë</t>
  </si>
  <si>
    <t>Zhvleresimi Aksione të tjera dhe letra me vlerë</t>
  </si>
  <si>
    <t>Tituj të tjerë të huadhënies</t>
  </si>
  <si>
    <t>Të drejta të tjera afatgjatë</t>
  </si>
  <si>
    <t>Të drejta dhe detyrime ndaj pjesëtarëve të tjerë të grupit</t>
  </si>
  <si>
    <t>Të drejta dhe detyrime ndaj ortakëve dhe aksionerëve</t>
  </si>
  <si>
    <t>Zhvleresimi Të drejta të tjera afatgjatë</t>
  </si>
  <si>
    <t>Zhvleresimi Të drejta dhe detyrime ndaj pjesëtarëve të tjerë të grupit</t>
  </si>
  <si>
    <t>Zhvleresimi Të drejta dhe detyrime ndaj ortakëve dhe aksionerëve</t>
  </si>
  <si>
    <t>Aktive  Materiale Afatgjata</t>
  </si>
  <si>
    <t xml:space="preserve">Toka </t>
  </si>
  <si>
    <t>Ndërtesa</t>
  </si>
  <si>
    <t>Mjete Transporti</t>
  </si>
  <si>
    <t>Paisje dhe mobilje zyre</t>
  </si>
  <si>
    <t>Paisje informatike</t>
  </si>
  <si>
    <t xml:space="preserve">Ativet biologjike </t>
  </si>
  <si>
    <t xml:space="preserve">Gjedhe </t>
  </si>
  <si>
    <t xml:space="preserve">Te leshta </t>
  </si>
  <si>
    <t>Aktive  jo materiale</t>
  </si>
  <si>
    <t>Koncesione</t>
  </si>
  <si>
    <t>Patenta,licenca,marka e aktive te ngjashme</t>
  </si>
  <si>
    <t>Parapagime për AAJM</t>
  </si>
  <si>
    <t>Furnitorë për aktive afatgjata jomateriale</t>
  </si>
  <si>
    <t>Aktive tatimore te shtyra</t>
  </si>
  <si>
    <t>Tatime të shtyra (teprica debitore)</t>
  </si>
  <si>
    <t>DETYRIMET    DHE  KAPITALI</t>
  </si>
  <si>
    <t>Detyrime ndaj institucioneve të kredisë</t>
  </si>
  <si>
    <t xml:space="preserve">Arkëtime në avancë për porosi </t>
  </si>
  <si>
    <t>Të pagueshme për aktivitetin e shfrytëzimit</t>
  </si>
  <si>
    <t>Furnitorë për mallra, produkte e shërbime</t>
  </si>
  <si>
    <t>Debitorë të tjerë, kreditorë të tjerë</t>
  </si>
  <si>
    <t>Dëftesa të pagueshme</t>
  </si>
  <si>
    <t>Të pagueshme ndaj njësive ekonomike brenda grupit</t>
  </si>
  <si>
    <t>Të pagueshme ndaj  njësive ekonomike ku ka interesa pjesëmarrëse</t>
  </si>
  <si>
    <t>Të pagueshme ndaj punonjësve dhe sigurimeve shoq./shëndetsore</t>
  </si>
  <si>
    <t>Paga dhe shpërblime</t>
  </si>
  <si>
    <t>Paradhënie për punonjësit</t>
  </si>
  <si>
    <t>Sigurime shoqërore dhe shëndetsore</t>
  </si>
  <si>
    <t>Organizma të tjera shoqërore</t>
  </si>
  <si>
    <t>Detyrime të tjera</t>
  </si>
  <si>
    <t>Të pagueshme për detyrimet tatimore</t>
  </si>
  <si>
    <t>Akciza</t>
  </si>
  <si>
    <t>Tatim mbi të ardhurat personale</t>
  </si>
  <si>
    <t>Tatime të tjera për punonjësit</t>
  </si>
  <si>
    <t>Tatim mbi fitimin</t>
  </si>
  <si>
    <t>Shteti- TVSh për t’u paguar</t>
  </si>
  <si>
    <t xml:space="preserve">Të tjera tatime për t’u kthyer </t>
  </si>
  <si>
    <t xml:space="preserve">Tatime të shtyra </t>
  </si>
  <si>
    <t>Tatimi në burim</t>
  </si>
  <si>
    <t>Të tjera të pagueshme</t>
  </si>
  <si>
    <t>Të drejta dhe detyrime ndaj ortakëve dhe pronarëve</t>
  </si>
  <si>
    <t>Dividendë për t’u paguar</t>
  </si>
  <si>
    <t>Të pagueshme për shpenzime të konstatuara</t>
  </si>
  <si>
    <t>Shpenzime të llogaritura</t>
  </si>
  <si>
    <t>Interesa të llogaritur</t>
  </si>
  <si>
    <t xml:space="preserve">Të ardhura të shtyra </t>
  </si>
  <si>
    <t>Grante afatshkurtera</t>
  </si>
  <si>
    <t>Të ardhura të periudhave të ardhme</t>
  </si>
  <si>
    <t>Provizione afatshkurtera</t>
  </si>
  <si>
    <t xml:space="preserve">Arkëtimet në avancë për porosi </t>
  </si>
  <si>
    <t xml:space="preserve">Të pagueshme për shpenzime të konstatuara </t>
  </si>
  <si>
    <t>Të ardhura të shtyra</t>
  </si>
  <si>
    <t xml:space="preserve">Provizione  për pensionet </t>
  </si>
  <si>
    <t>Provizione të tjera</t>
  </si>
  <si>
    <t>Analiza  dhe rakordimi i Shitjeve</t>
  </si>
  <si>
    <t>Rregullime</t>
  </si>
  <si>
    <t>Shpenzime financiare ose nga pjesmarrjet</t>
  </si>
  <si>
    <t>Detajimi i shpenzimeve te tjera te shfrytezimit</t>
  </si>
  <si>
    <t>Fitimi (Humbja) e vitit financiar</t>
  </si>
  <si>
    <t>Fitimi para tatimit</t>
  </si>
  <si>
    <t>Fitimi  tatimor</t>
  </si>
  <si>
    <t>Llogarite jashte bilancit</t>
  </si>
  <si>
    <t>Shoqeria nuk ka llogari jashte bilancit</t>
  </si>
  <si>
    <t>Shënime të tjera shpjeguese</t>
  </si>
  <si>
    <t>Ngjarje te ndodhura pas dates se bilancit per te cilat duhet te behen rregullime nuk ka.</t>
  </si>
  <si>
    <t>Gabime materiale te ndodhura ne periudhat kontabel te mepareshme te konstatuara gjate</t>
  </si>
  <si>
    <t>periudhes raportuese dhe qe kerkojne korigjim nuk ka.</t>
  </si>
  <si>
    <t>Per Drejtimin  e Njesise  Ekonomike</t>
  </si>
  <si>
    <t>NIPT -i</t>
  </si>
  <si>
    <t>Data e krijimit</t>
  </si>
  <si>
    <t>Veprimtaria  Kryesore</t>
  </si>
  <si>
    <t xml:space="preserve"> </t>
  </si>
  <si>
    <t>P A S Q Y R A T     F I N A N C I A R E</t>
  </si>
  <si>
    <t>Po</t>
  </si>
  <si>
    <t>Jo</t>
  </si>
  <si>
    <t>ne te plota</t>
  </si>
  <si>
    <t>Nga</t>
  </si>
  <si>
    <t>Deri</t>
  </si>
  <si>
    <t>Emertimi</t>
  </si>
  <si>
    <t>Gjendje</t>
  </si>
  <si>
    <t>Shtesa</t>
  </si>
  <si>
    <t>Pakesime</t>
  </si>
  <si>
    <t>Toka</t>
  </si>
  <si>
    <t>Ndertime</t>
  </si>
  <si>
    <t>Makineri,paisje</t>
  </si>
  <si>
    <t>Mjete transporti</t>
  </si>
  <si>
    <t>Paisje kompjuterike</t>
  </si>
  <si>
    <t>Paisje zyre</t>
  </si>
  <si>
    <t xml:space="preserve">             TOTALI</t>
  </si>
  <si>
    <t>Administratore</t>
  </si>
  <si>
    <t>Fatlinda Ballabani</t>
  </si>
  <si>
    <t>Emertimi dhe Forma ligjore</t>
  </si>
  <si>
    <t xml:space="preserve"> "ECCAT"  sh.p.k</t>
  </si>
  <si>
    <t>L 51512009 E</t>
  </si>
  <si>
    <t>Adresa e Selise</t>
  </si>
  <si>
    <t>TIRANE</t>
  </si>
  <si>
    <t>10.03.2015</t>
  </si>
  <si>
    <t>Nr. i  Regjistrit  Tregetar</t>
  </si>
  <si>
    <t>Konsulenca mjedisore, pergatitje e raporteve</t>
  </si>
  <si>
    <t>te vleresimit te ndikimit ne mjedis (VNM) etj.</t>
  </si>
  <si>
    <t xml:space="preserve">(  Ne zbatim te Standartit Kombetar te Kontabilitetit Nr.2 dhe </t>
  </si>
  <si>
    <t>Pasqyra Financiare jane individuale</t>
  </si>
  <si>
    <t>Pasqyra Financiare jane te konsoliduara</t>
  </si>
  <si>
    <t>Pasqyra Financiare jane te shprehura ne</t>
  </si>
  <si>
    <t>Pasqyra Financiare jane te rumbullakosura ne</t>
  </si>
  <si>
    <t>Nj. Bashk. nr.5, Rr. Irfan Tomini, Pallati nr.50, kati I</t>
  </si>
  <si>
    <t>ECCAT SH.P.K.</t>
  </si>
  <si>
    <t>NIPT L51512009E</t>
  </si>
  <si>
    <t xml:space="preserve">  SHËNIMET     SHPJEGUESE   </t>
  </si>
  <si>
    <t xml:space="preserve">1.  Informacion i përgjithshëm </t>
  </si>
  <si>
    <t xml:space="preserve">2.Përmbledhje e politikave të rëndësishme kontabël </t>
  </si>
  <si>
    <t xml:space="preserve">2.1  Bazat e përgatitjes së pasqyrave </t>
  </si>
  <si>
    <t>1. Kuadri ligjor: Ligjit 9228 dt 29.04.2004 "Per Kontabilitetin dhe Pasqyrat Financiare"</t>
  </si>
  <si>
    <t>2. Kuadri kontabel i aplikuar : Stndartet Kombetare te Kontabilitetit ne Shqiperi.(SKK 2;)</t>
  </si>
  <si>
    <t xml:space="preserve">3. Baza e pergatitjes se PF : Mbi bazen e konceptit te materialitetit.(SSK 1, 1-3) </t>
  </si>
  <si>
    <t>4. Parimet baze per pergatitjen e Pasqyrave Financiare: (SKK 1; 40 - 90)</t>
  </si>
  <si>
    <r>
      <t xml:space="preserve">  </t>
    </r>
    <r>
      <rPr>
        <b/>
        <i/>
        <sz val="11"/>
        <rFont val="Times New Roman"/>
        <family val="1"/>
      </rPr>
      <t>Parimi i njesise ekonomike:</t>
    </r>
    <r>
      <rPr>
        <sz val="11"/>
        <rFont val="Times New Roman"/>
        <family val="1"/>
      </rPr>
      <t>mban ne llogarite e saj aktivet,detyrimet dhe transaksionet ekonomike te veta.</t>
    </r>
  </si>
  <si>
    <r>
      <rPr>
        <b/>
        <i/>
        <sz val="11"/>
        <rFont val="Times New Roman"/>
        <family val="1"/>
      </rPr>
      <t xml:space="preserve">  Kompensimi: </t>
    </r>
    <r>
      <rPr>
        <sz val="11"/>
        <rFont val="Times New Roman"/>
        <family val="1"/>
      </rPr>
      <t xml:space="preserve">midis nje aktivi dhe nje pasivi nuk ka , ndersa midis te ardhurave dhe </t>
    </r>
  </si>
  <si>
    <r>
      <t xml:space="preserve"> </t>
    </r>
    <r>
      <rPr>
        <b/>
        <i/>
        <sz val="11"/>
        <rFont val="Times New Roman"/>
        <family val="1"/>
      </rPr>
      <t xml:space="preserve"> Kuptushmeria </t>
    </r>
    <r>
      <rPr>
        <sz val="11"/>
        <rFont val="Times New Roman"/>
        <family val="1"/>
      </rPr>
      <t xml:space="preserve">e Pasqyrave Financiare eshte realizuar ne masen e plote per te qene te qarta dhe te </t>
    </r>
  </si>
  <si>
    <t>kuptushme per perdorues te jashtem qe kane njohuri te pergjitheshme te mjaftueshme ne fushen e kontabilitetit.</t>
  </si>
  <si>
    <r>
      <t xml:space="preserve">  </t>
    </r>
    <r>
      <rPr>
        <b/>
        <i/>
        <sz val="11"/>
        <rFont val="Times New Roman"/>
        <family val="1"/>
      </rPr>
      <t>Materialiteti</t>
    </r>
    <r>
      <rPr>
        <sz val="11"/>
        <rFont val="Times New Roman"/>
        <family val="1"/>
      </rPr>
      <t xml:space="preserve"> eshte vleresuar nga ana jone dhe ne baze te tij Pasqyrat Financiare jane hartuar vetem</t>
    </r>
  </si>
  <si>
    <t xml:space="preserve"> per zera materiale.</t>
  </si>
  <si>
    <r>
      <t xml:space="preserve">  </t>
    </r>
    <r>
      <rPr>
        <b/>
        <i/>
        <sz val="11"/>
        <rFont val="Times New Roman"/>
        <family val="1"/>
      </rPr>
      <t xml:space="preserve">Besushmeria </t>
    </r>
    <r>
      <rPr>
        <sz val="11"/>
        <rFont val="Times New Roman"/>
        <family val="1"/>
      </rPr>
      <t>per hartimin e Pasqyrave Financiare eshte e siguruar pasi nuk ka</t>
    </r>
  </si>
  <si>
    <t xml:space="preserve">2.2  Politikat kontabël </t>
  </si>
  <si>
    <t>a.  Per percaktimin e kostos se inventareve eshte zgjedhur metoda e kostos mesatare te ponderuar, (SKK 4)</t>
  </si>
  <si>
    <t>b.  Vleresimi fillestar i nje elementi te AAM qe ploteson kriteret per njohje si aktiv ne bilanc eshte vleresuar</t>
  </si>
  <si>
    <t xml:space="preserve"> me kosto. (SKK 5)</t>
  </si>
  <si>
    <t xml:space="preserve">c.  Per prodhimin ose krijimin e AAM kur kjo financohet nga nje hua,kostot e huamarrjes (dhe interesat) </t>
  </si>
  <si>
    <t>jane e kapitalizizuar ne koston e aktivit per periudhen e investimit.(SKK 5: )</t>
  </si>
  <si>
    <t xml:space="preserve">d.  Per vleresimin e mepaseshem te AAM-se eshte zgjedhur modeli i kostos duke i paraqitur ne bilanc me </t>
  </si>
  <si>
    <t>kosto minus amortizimin e akumuluar. (SKK 5; )</t>
  </si>
  <si>
    <t xml:space="preserve">e. Per llogaritjen e amortizimit te AAM (SKK 5:) Shoqeria  ka percaktuar si metode te amortizimit te A.A.M. </t>
  </si>
  <si>
    <t xml:space="preserve">metoden e amortizimit mbi bazen e vleftes se mbetur ndersa normat e amortizimit jane perdorur te njejta </t>
  </si>
  <si>
    <t>me ato te sistemit fiskal ne fuqi dhe konkretisht :</t>
  </si>
  <si>
    <t xml:space="preserve">                - Per ndertesat me 5 % te vleftes se mbetur.</t>
  </si>
  <si>
    <t xml:space="preserve">                - Kompjutera e sisteme informacioni me 25 % te vleftes se mbetur</t>
  </si>
  <si>
    <t xml:space="preserve">                - Te gjitha AAM te tjera me 20 % te vleftes se mbetur</t>
  </si>
  <si>
    <t>ë.  Per llogaritjen e amortizimit te AAJM (SKK 5: ) njesia ekonomike raportuese ka percaktuar</t>
  </si>
  <si>
    <t>si metode te amortizimit ate lineare me normen e amortizimit 15 % ne vit.</t>
  </si>
  <si>
    <t>f.   Transaksionet ne monedhe te huaj
Transaksionet ne monedhe te huaj konvertohen ne monedhen funksionale dhe regjistrohen me kursin e kembimit  ne  daten  e  transaksionit.  Asetet  dhe  detyrimet  monetare  ne  monedhe  te  huaj  ne  daten  e raportimit konvertohen ne monedhen funksionale me kursin e kembimit ne daten e raportimit. Fitimi ose humbja  nga  kembimi  ne  zera  monetare  eshte  diferenca  qe  vjen  nga  kembimi  i  nje  numri  te  caktuar njesish te nje monedhe  te  huaj ne monedhen funksionale me kurse te ndryshme kembimi ne datat e kembimit.  Te  drejtat  dhe  detyrimet  jomonetare  ne  monedhe  te  huaj  konvertohen  ne  monedhen funksionale me kursin e kembimit te dates se kryerjes se transaksionit, ndersa ato qe maten me vlere te drejte rikembehen ne monedhen funksionale me kursin e kembimit te dates kur eshte percaktuar vlera e drejte.</t>
  </si>
  <si>
    <t>Diferencat qe rezultojne nga kursi i kembimit kalojne ne pasqyren e te ardhurave dhe shpenzimeve.</t>
  </si>
  <si>
    <t>Kurset e kembimit te perdorura ne konvertimin e aseteve dhe detyrimeve monetare ne monedhe te huaj jane:</t>
  </si>
  <si>
    <t>Euro/Lek</t>
  </si>
  <si>
    <t>Usd/Lek</t>
  </si>
  <si>
    <t xml:space="preserve"> Shënime për informacionin financiar </t>
  </si>
  <si>
    <t xml:space="preserve">AKTIVET  AFATSHKURTRA </t>
  </si>
  <si>
    <t>Në monedhë vendase</t>
  </si>
  <si>
    <t>Në monedhë të huaj</t>
  </si>
  <si>
    <t>Te detajuara sipas institucioneve bankare</t>
  </si>
  <si>
    <t>Në tituj pronësie të njësive ekonomike brenda grupit</t>
  </si>
  <si>
    <t>Aksionet e veta</t>
  </si>
  <si>
    <t>Te tjera Financiare</t>
  </si>
  <si>
    <t>Kliente per mallra,produkte e sherbime</t>
  </si>
  <si>
    <t>Tatim mbi të ardhurat personale (t d)</t>
  </si>
  <si>
    <t>Tatime të tjera për punonjësit (t d)</t>
  </si>
  <si>
    <t>Tatim mbi fitimin (t d)</t>
  </si>
  <si>
    <t>Të tjera tatime për t’u paguar dhe për t’u  kthyer</t>
  </si>
  <si>
    <t xml:space="preserve">Debitorë të tjerë, kreditorë të tjerë </t>
  </si>
  <si>
    <t>Të ardhura të llogaritura</t>
  </si>
  <si>
    <t xml:space="preserve">Te dhirta  </t>
  </si>
  <si>
    <t xml:space="preserve">Derra  </t>
  </si>
  <si>
    <t>Pula</t>
  </si>
  <si>
    <t>Pasqyra   e   te   Ardhurave   dhe   Shpenzimeve</t>
  </si>
  <si>
    <t xml:space="preserve">Totali i te Ardhurave sipas FDP te TVSH-se </t>
  </si>
  <si>
    <t>Furnizime me 0%</t>
  </si>
  <si>
    <t>Te ardhura te faturuara me pare</t>
  </si>
  <si>
    <t>Minus te ardhura te faturuara ne vitin aktual</t>
  </si>
  <si>
    <t xml:space="preserve">Totali i te Ardhurave </t>
  </si>
  <si>
    <t>Analiza  dhe rakordimi i Shpenzimeve</t>
  </si>
  <si>
    <t>Kostot e punes</t>
  </si>
  <si>
    <t>Pagat</t>
  </si>
  <si>
    <t>Kontributi për Sigurime Shoqërore &amp; Shëndetsore</t>
  </si>
  <si>
    <t>Amortizimi dhe zhvleresimet</t>
  </si>
  <si>
    <t>Shpenzimet administrative perbehen si me poshte:</t>
  </si>
  <si>
    <t>Shërbime bankare</t>
  </si>
  <si>
    <t>Shp. për Taksa vendore dhe te tjera</t>
  </si>
  <si>
    <t>Shp. për Gjoba dhe dëmshpërblime</t>
  </si>
  <si>
    <t>Shp. per qera</t>
  </si>
  <si>
    <t>Rezultati Tatimor</t>
  </si>
  <si>
    <t>Shpenzime te pazbriteshme</t>
  </si>
  <si>
    <t xml:space="preserve">Humbje te mbartura </t>
  </si>
  <si>
    <t xml:space="preserve">Fitimi/(Humbja) e periudhes/vitit  </t>
  </si>
  <si>
    <t>Percaktime te tjera per rezultatin e periudhes</t>
  </si>
  <si>
    <r>
      <t>Percaktime te tjera per rezultatin e periudhes</t>
    </r>
    <r>
      <rPr>
        <i/>
        <sz val="11"/>
        <color rgb="FF000000"/>
        <rFont val="Times New Roman"/>
        <family val="1"/>
        <charset val="238"/>
      </rPr>
      <t xml:space="preserve"> </t>
    </r>
  </si>
  <si>
    <t>mos pasur ne plan ose nevoje nderprerjen  e aktivitetit te saj.</t>
  </si>
  <si>
    <t>BANKA KOMBETARE TREGTARE</t>
  </si>
  <si>
    <t>BANKA CREDINS</t>
  </si>
  <si>
    <t>LEKE</t>
  </si>
  <si>
    <t>EURO</t>
  </si>
  <si>
    <t>USD</t>
  </si>
  <si>
    <r>
      <t xml:space="preserve">  </t>
    </r>
    <r>
      <rPr>
        <b/>
        <i/>
        <sz val="11"/>
        <rFont val="Times New Roman"/>
        <family val="1"/>
      </rPr>
      <t xml:space="preserve">Parimi i vijimesise: </t>
    </r>
    <r>
      <rPr>
        <sz val="11"/>
        <rFont val="Times New Roman"/>
        <family val="1"/>
      </rPr>
      <t>veprimtaria ekonomike e njesise sone raportuse eshte e siguruar duke</t>
    </r>
  </si>
  <si>
    <t>Teprice debitore ne dogane</t>
  </si>
  <si>
    <t>Zhvlerësimi i mallrave dhe (prod.) për shitje</t>
  </si>
  <si>
    <t xml:space="preserve">Aktive Biologjike </t>
  </si>
  <si>
    <t>* AAM-te, qe plotesojne kriteret per njohje si aktiv ne pasqyren e pozicionit financiar, jane matur me kosto.</t>
  </si>
  <si>
    <t>Eksport</t>
  </si>
  <si>
    <t>Te ardhura nga siguaracioni</t>
  </si>
  <si>
    <t>Te ardhura te tjera financiare/nga kursi i kembimit</t>
  </si>
  <si>
    <t>Amortizim per makineri &amp; paisje</t>
  </si>
  <si>
    <t>Amortizim per paisje kompjuterike</t>
  </si>
  <si>
    <t>Amortizim per paisje zyre</t>
  </si>
  <si>
    <t>Shp.per sherbime kontabiliteti</t>
  </si>
  <si>
    <t>Shp. për transport</t>
  </si>
  <si>
    <t xml:space="preserve">Shp. për udhetime dhe dieta </t>
  </si>
  <si>
    <t>Shp. per pritje percjellje</t>
  </si>
  <si>
    <t>Shitje pa tvsh</t>
  </si>
  <si>
    <t>Amortizim per te tjera</t>
  </si>
  <si>
    <t>Amortizim per mjete transporti</t>
  </si>
  <si>
    <t>Shp. Per blerje karbuarant</t>
  </si>
  <si>
    <t>Shp per siguracione</t>
  </si>
  <si>
    <t xml:space="preserve">Shp. per sherbime konsulence </t>
  </si>
  <si>
    <t>Shp. Per kancelari, noteri dhe materiale te imta</t>
  </si>
  <si>
    <t xml:space="preserve">Shp per mirembajtje dhe riparime </t>
  </si>
  <si>
    <t>Shp. për internet, telefon dhe poste</t>
  </si>
  <si>
    <t>Vl. Kont. E aktiveve afatgjata te shitura</t>
  </si>
  <si>
    <t>Fatlinda BALLABANI</t>
  </si>
  <si>
    <t>Selia kryesore e Shoqerise ndodhet ne  Njesia Bashkiake nr.5, Rruga Irfan Tomini, Pallati nr.50, Kati I - re Tirane.</t>
  </si>
  <si>
    <t xml:space="preserve">Shitje brenda vendit me tvsh </t>
  </si>
  <si>
    <t>*Ne zerin "Kerkesa te arketueshme nga kliente" jane pasqyruar faturat e papaguara per mallrat dhe sherbimet e shitura qe shoqeria ka realizuar gjate ushtrimit.</t>
  </si>
  <si>
    <t>Shpenzime per tatimin mbi fitimin jo-monetar</t>
  </si>
  <si>
    <t>Pozicioni financiar me 31 Dhjetor 2021</t>
  </si>
  <si>
    <t xml:space="preserve">  </t>
  </si>
  <si>
    <t>Shoqeria "ECCAT Environmental Consulting, Chemical Analysis &amp; Testing"  sh.p.k.  (me  poshte  referuar  si  "Shoqeria")  eshte  regjistruar  prane  Qendres Kombetare te Biznesit me date 12 Mars 2015  me NIPT L51512009E.
Veprimtaria  kryesore e Shoqerise eshte Konsulenca mjedisore, pergatitje e raporteve te vleresimit te ndikimit ne mjedis (VNM), auditime mjedisore, pergatitje raportesh vetmonitorimi sipas kushteve te lejeve mjedisore, laborator analizash kimike dhe mjedisore, konsulenca dhe asistime per shendetin dhe sigurine ne pune, asistenca per perputhshmerine me legjislacionin ne fuqi per mjedisin, cilesine dhe shendetin e sigurine ne pune. Import-Export, Konsulence Ekonomike, Juridike, Marketing dhe Logjistike.Aktivitete turistike dhe hoteleri.
Shoqeria zoterohet nga ortaket z. Luan Ballabani zoterues i 50% te kuotave te kapitalit dhe z. Indrit Daja zoterues i 50% te kuotave te kapitali. Administratore e Shoqerise eshte zj.Fatlinda Ballabani.</t>
  </si>
  <si>
    <t>Periudha  Kontabel e Pasqyrave Financiare</t>
  </si>
  <si>
    <t>Data  e  mbylljes se Pasqyrave Financiare</t>
  </si>
  <si>
    <t xml:space="preserve">Garanci ndaj insitucioneve </t>
  </si>
  <si>
    <t>Shp. për Taksa te tjera</t>
  </si>
  <si>
    <t>Pozicioni financiar me 31 Dhjetor 2022</t>
  </si>
  <si>
    <t>31 Dhjetor 2022</t>
  </si>
  <si>
    <t>*Zeri "Te Tjera" jane pasqyruar kerkesat debitore ndaj tatim taksave per Tatim mbi fitimin dhe Parapagime te dhena, Parapagime ne dogane, debitore e kreditore te tjere etj.</t>
  </si>
  <si>
    <t>Në shpenzimet e pazbritëshme  përfshihen zërat e mëposhtëm:</t>
  </si>
  <si>
    <t>Gjoba dhe penalitete</t>
  </si>
  <si>
    <t>Humbje nga shitje Automjeti</t>
  </si>
  <si>
    <t>31 Dhjetor 2023</t>
  </si>
  <si>
    <t>Aktivet monetare me 31 Dhjetor 2023 dhe 2022 perbehen si me poshte:</t>
  </si>
  <si>
    <t>Viti   2023</t>
  </si>
  <si>
    <t xml:space="preserve">Ligjit Nr. 25 Datë 10.05.2018 "Për Kontabilitetin dhe Pasqyrat Financiare") </t>
  </si>
  <si>
    <t>01.01.2023</t>
  </si>
  <si>
    <t>31.12.2023</t>
  </si>
  <si>
    <t>22.03.2024</t>
  </si>
  <si>
    <t>Pasqyrat financiare te vitit 2023</t>
  </si>
  <si>
    <t>Pozicioni financiar i rideklaruar me 1 Janar 2022</t>
  </si>
  <si>
    <t>Pozicioni financiar me 31 Dhjetor 2023</t>
  </si>
  <si>
    <t>Aktivet Afatgjata Materiale  me vlere fillestare   2023</t>
  </si>
  <si>
    <t>Amortizimi A.A.Materiale   2023</t>
  </si>
  <si>
    <t>Vlera Kontabel Neto e A.A.Materiale  2023</t>
  </si>
  <si>
    <t>*Detyrimet lidhen me furnizime mallra dhe shërbime me pagesë të mëvonshme. Rezulton se shuma e paraqitur rakordon me inventarin kontabël më datë 31.12.2023 dhe përfaqëson detyrime që Shoqeria nuk i ka shlyer deri në këtë datë.</t>
  </si>
  <si>
    <t>*Gjendjet e llogarive te likujditeteve te paraqitura ne pasqyrat financiare konfirmohen ne nxjerrjet e llogarive bankare dhe inventaret fizike te monedhave ne fund te ushtrimit. Tepricat e shprehura ne monedhe te huaj, jane perkthyer ne leke duke perdorur kursin e kembimit te shpallur nga B. e Shqiperise me 31.12.2023.</t>
  </si>
  <si>
    <t>*Të gjitha detyrimet tatimore aktuale të përshkruara më lart, lidhen me detyrime të llogaritura për muajin Dhjetor 2023 dhe të shlyera rregullisht në Janar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</si>
</sst>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 #,##0.00_)_€_ ;_ * \(#,##0.00\)_€_ ;_ * &quot;-&quot;??_)_€_ ;_ @_ "/>
    <numFmt numFmtId="165" formatCode="_-* #,##0.00_L_e_k_-;\-* #,##0.00_L_e_k_-;_-* &quot;-&quot;??_L_e_k_-;_-@_-"/>
    <numFmt numFmtId="166" formatCode="dd\/mm\/yyyy"/>
    <numFmt numFmtId="167" formatCode="_(* #,##0_);_(* \(#,##0\);_(* &quot;-&quot;??_);_(@_)"/>
    <numFmt numFmtId="168" formatCode="_ * #,##0.00_ ;_ * \-#,##0.00_ ;_ * &quot;-&quot;??_ ;_ @_ "/>
    <numFmt numFmtId="169" formatCode="_-* #,##0.00\ _€_-;\-* #,##0.00\ _€_-;_-* &quot;-&quot;??\ _€_-;_-@_-"/>
    <numFmt numFmtId="170" formatCode="_-* #,##0_-;\-* #,##0_-;_-* &quot;-&quot;??_-;_-@_-"/>
    <numFmt numFmtId="171" formatCode="_-* #,##0_-;\-* #,##0_-;_-* &quot;-&quot;_-;_-@_-"/>
    <numFmt numFmtId="172" formatCode="_-* #,##0.00_-;\-* #,##0.00_-;_-* &quot;-&quot;??_-;_-@_-"/>
    <numFmt numFmtId="173" formatCode="_-* #,##0_р_._-;\-* #,##0_р_._-;_-* &quot;-&quot;_р_._-;_-@_-"/>
    <numFmt numFmtId="174" formatCode="_-* #,##0.00_р_._-;\-* #,##0.00_р_._-;_-* &quot;-&quot;??_р_._-;_-@_-"/>
    <numFmt numFmtId="175" formatCode="_-* #,##0.00&quot;р.&quot;_-;\-* #,##0.00&quot;р.&quot;_-;_-* &quot;-&quot;??&quot;р.&quot;_-;_-@_-"/>
    <numFmt numFmtId="176" formatCode="_-* #,##0_?_._-;\-* #,##0_?_._-;_-* &quot;-&quot;_?_._-;_-@_-"/>
    <numFmt numFmtId="177" formatCode="_-* #,##0.00&quot;?.&quot;_-;\-* #,##0.00&quot;?.&quot;_-;_-* &quot;-&quot;??&quot;?.&quot;_-;_-@_-"/>
    <numFmt numFmtId="178" formatCode="_-* #,##0.00_?_._-;\-* #,##0.00_?_._-;_-* &quot;-&quot;??_?_._-;_-@_-"/>
    <numFmt numFmtId="179" formatCode="_ * #,##0_ ;_ * \-#,##0_ ;_ * &quot;-&quot;_ ;_ @_ "/>
    <numFmt numFmtId="180" formatCode="_-* #,##0.00\ _T_L_-;\-* #,##0.00\ _T_L_-;_-* &quot;-&quot;??\ _T_L_-;_-@_-"/>
    <numFmt numFmtId="181" formatCode="_-* #,##0.00\ &quot;TL&quot;_-;\-* #,##0.00\ &quot;TL&quot;_-;_-* &quot;-&quot;??\ &quot;TL&quot;_-;_-@_-"/>
    <numFmt numFmtId="182" formatCode="0.000%"/>
    <numFmt numFmtId="183" formatCode="#,##0.0"/>
  </numFmts>
  <fonts count="232">
    <font>
      <sz val="10"/>
      <color indexed="8"/>
      <name val="MS Sans Serif"/>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2"/>
      <color indexed="8"/>
      <name val="Arial"/>
      <family val="2"/>
      <charset val="238"/>
    </font>
    <font>
      <sz val="10"/>
      <color indexed="8"/>
      <name val="MS Sans Serif"/>
      <family val="2"/>
      <charset val="238"/>
    </font>
    <font>
      <sz val="10"/>
      <name val="Tahoma"/>
      <family val="2"/>
      <charset val="238"/>
    </font>
    <font>
      <sz val="10"/>
      <name val="Arial"/>
      <family val="2"/>
    </font>
    <font>
      <sz val="10"/>
      <name val="Arial"/>
      <family val="2"/>
      <charset val="238"/>
    </font>
    <font>
      <sz val="10"/>
      <color indexed="0"/>
      <name val="Helv"/>
    </font>
    <font>
      <sz val="10"/>
      <color indexed="8"/>
      <name val="MS Sans Serif"/>
      <family val="2"/>
      <charset val="238"/>
    </font>
    <font>
      <sz val="12"/>
      <name val="Tms Rmn"/>
    </font>
    <font>
      <sz val="11"/>
      <name val="Times New Roman Greek"/>
      <charset val="161"/>
    </font>
    <font>
      <sz val="10"/>
      <name val="Tahoma"/>
      <family val="2"/>
      <charset val="238"/>
    </font>
    <font>
      <b/>
      <sz val="12"/>
      <color indexed="8"/>
      <name val="Arial"/>
      <family val="2"/>
      <charset val="238"/>
    </font>
    <font>
      <sz val="10"/>
      <color indexed="8"/>
      <name val="Arial"/>
      <family val="2"/>
      <charset val="238"/>
    </font>
    <font>
      <sz val="10"/>
      <color indexed="8"/>
      <name val="MS Sans Serif"/>
      <family val="2"/>
      <charset val="238"/>
    </font>
    <font>
      <sz val="10"/>
      <color indexed="8"/>
      <name val="MS Sans Serif"/>
      <family val="2"/>
    </font>
    <font>
      <sz val="10"/>
      <color indexed="8"/>
      <name val="MS Sans Serif"/>
      <family val="2"/>
      <charset val="238"/>
    </font>
    <font>
      <sz val="10"/>
      <name val="Arial"/>
      <family val="2"/>
      <charset val="238"/>
    </font>
    <font>
      <sz val="10"/>
      <color indexed="8"/>
      <name val="MS Sans Serif"/>
      <family val="2"/>
      <charset val="238"/>
    </font>
    <font>
      <b/>
      <sz val="12"/>
      <color indexed="8"/>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sz val="11"/>
      <color indexed="62"/>
      <name val="Calibri"/>
      <family val="2"/>
      <charset val="238"/>
    </font>
    <font>
      <sz val="11"/>
      <color indexed="10"/>
      <name val="Calibri"/>
      <family val="2"/>
      <charset val="238"/>
    </font>
    <font>
      <b/>
      <sz val="11"/>
      <color indexed="63"/>
      <name val="Calibri"/>
      <family val="2"/>
      <charset val="238"/>
    </font>
    <font>
      <b/>
      <sz val="11"/>
      <color indexed="8"/>
      <name val="Calibri"/>
      <family val="2"/>
      <charset val="238"/>
    </font>
    <font>
      <sz val="11"/>
      <color indexed="8"/>
      <name val="Calibri"/>
      <family val="2"/>
      <charset val="238"/>
    </font>
    <font>
      <sz val="11"/>
      <color indexed="8"/>
      <name val="Calibri"/>
      <family val="2"/>
    </font>
    <font>
      <sz val="11"/>
      <color indexed="8"/>
      <name val="Calibri"/>
      <family val="2"/>
    </font>
    <font>
      <u/>
      <sz val="10"/>
      <color indexed="12"/>
      <name val="Arial"/>
      <family val="2"/>
      <charset val="238"/>
    </font>
    <font>
      <sz val="10"/>
      <color indexed="0"/>
      <name val="Helv"/>
      <charset val="238"/>
    </font>
    <font>
      <sz val="12"/>
      <name val="Tms Rmn"/>
      <charset val="238"/>
    </font>
    <font>
      <b/>
      <sz val="11"/>
      <color indexed="52"/>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52"/>
      <name val="Calibri"/>
      <family val="2"/>
      <charset val="238"/>
    </font>
    <font>
      <sz val="11"/>
      <color indexed="60"/>
      <name val="Calibri"/>
      <family val="2"/>
      <charset val="238"/>
    </font>
    <font>
      <b/>
      <sz val="18"/>
      <color indexed="56"/>
      <name val="Cambria"/>
      <family val="2"/>
      <charset val="238"/>
    </font>
    <font>
      <u/>
      <sz val="10"/>
      <color indexed="12"/>
      <name val="Arial"/>
      <family val="2"/>
    </font>
    <font>
      <sz val="12"/>
      <name val="Arial"/>
      <family val="2"/>
      <charset val="238"/>
    </font>
    <font>
      <sz val="12"/>
      <name val="Tms Rmn"/>
      <charset val="16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Tahoma"/>
      <family val="2"/>
      <charset val="238"/>
    </font>
    <font>
      <sz val="10"/>
      <name val="Arial"/>
      <family val="2"/>
      <charset val="238"/>
    </font>
    <font>
      <sz val="11"/>
      <color indexed="8"/>
      <name val="Calibri"/>
      <family val="2"/>
      <charset val="238"/>
    </font>
    <font>
      <b/>
      <sz val="15"/>
      <color indexed="62"/>
      <name val="Calibri"/>
      <family val="2"/>
    </font>
    <font>
      <b/>
      <sz val="13"/>
      <color indexed="62"/>
      <name val="Calibri"/>
      <family val="2"/>
    </font>
    <font>
      <b/>
      <sz val="11"/>
      <color indexed="62"/>
      <name val="Calibri"/>
      <family val="2"/>
    </font>
    <font>
      <sz val="11"/>
      <color indexed="10"/>
      <name val="Calibri"/>
      <family val="2"/>
    </font>
    <font>
      <b/>
      <sz val="18"/>
      <color indexed="62"/>
      <name val="Cambria"/>
      <family val="2"/>
    </font>
    <font>
      <sz val="10"/>
      <name val="Tahoma"/>
      <family val="2"/>
    </font>
    <font>
      <b/>
      <sz val="13.45"/>
      <color indexed="8"/>
      <name val="Times New Roman"/>
      <family val="1"/>
    </font>
    <font>
      <sz val="10"/>
      <color indexed="8"/>
      <name val="Arial"/>
      <family val="2"/>
    </font>
    <font>
      <b/>
      <sz val="12"/>
      <color indexed="8"/>
      <name val="Arial"/>
      <family val="2"/>
    </font>
    <font>
      <sz val="11"/>
      <color indexed="8"/>
      <name val="Calibri"/>
      <family val="2"/>
    </font>
    <font>
      <sz val="11"/>
      <color indexed="8"/>
      <name val="Calibri"/>
      <family val="2"/>
      <charset val="238"/>
    </font>
    <font>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10"/>
      <name val="Calibri"/>
      <family val="2"/>
    </font>
    <font>
      <b/>
      <sz val="18"/>
      <color indexed="62"/>
      <name val="Cambria"/>
      <family val="2"/>
    </font>
    <font>
      <sz val="11"/>
      <color indexed="8"/>
      <name val="Calibri"/>
      <family val="2"/>
      <charset val="238"/>
    </font>
    <font>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10"/>
      <name val="Calibri"/>
      <family val="2"/>
    </font>
    <font>
      <b/>
      <sz val="18"/>
      <color indexed="62"/>
      <name val="Cambria"/>
      <family val="2"/>
    </font>
    <font>
      <sz val="10"/>
      <name val="Calibri"/>
      <family val="1"/>
    </font>
    <font>
      <b/>
      <sz val="11"/>
      <color indexed="10"/>
      <name val="Agency FB"/>
      <family val="2"/>
    </font>
    <font>
      <sz val="11"/>
      <color indexed="8"/>
      <name val="Calibri"/>
      <family val="2"/>
      <charset val="162"/>
    </font>
    <font>
      <sz val="10"/>
      <name val="Arial"/>
      <family val="2"/>
      <charset val="162"/>
    </font>
    <font>
      <sz val="11"/>
      <color indexed="8"/>
      <name val="Calibri"/>
      <family val="2"/>
      <charset val="238"/>
    </font>
    <font>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10"/>
      <name val="Calibri"/>
      <family val="2"/>
    </font>
    <font>
      <sz val="11"/>
      <color indexed="8"/>
      <name val="Calibri"/>
      <family val="2"/>
      <charset val="162"/>
    </font>
    <font>
      <b/>
      <sz val="18"/>
      <color indexed="62"/>
      <name val="Cambria"/>
      <family val="2"/>
    </font>
    <font>
      <sz val="12"/>
      <name val="Arial"/>
      <family val="2"/>
      <charset val="238"/>
    </font>
    <font>
      <sz val="10"/>
      <name val="Arial"/>
      <family val="2"/>
      <charset val="238"/>
    </font>
    <font>
      <sz val="10"/>
      <name val="Calibri"/>
      <family val="1"/>
    </font>
    <font>
      <sz val="11"/>
      <color indexed="8"/>
      <name val="Calibri"/>
      <family val="2"/>
      <charset val="238"/>
    </font>
    <font>
      <b/>
      <sz val="15"/>
      <color indexed="62"/>
      <name val="Calibri"/>
      <family val="2"/>
    </font>
    <font>
      <b/>
      <sz val="13"/>
      <color indexed="62"/>
      <name val="Calibri"/>
      <family val="2"/>
    </font>
    <font>
      <b/>
      <sz val="11"/>
      <color indexed="62"/>
      <name val="Calibri"/>
      <family val="2"/>
    </font>
    <font>
      <sz val="11"/>
      <color indexed="10"/>
      <name val="Calibri"/>
      <family val="2"/>
    </font>
    <font>
      <b/>
      <sz val="18"/>
      <color indexed="62"/>
      <name val="Cambria"/>
      <family val="2"/>
    </font>
    <font>
      <sz val="11"/>
      <color indexed="8"/>
      <name val="Calibri"/>
      <family val="2"/>
      <charset val="238"/>
    </font>
    <font>
      <sz val="11"/>
      <color indexed="8"/>
      <name val="Calibri"/>
      <family val="2"/>
    </font>
    <font>
      <sz val="11"/>
      <color indexed="8"/>
      <name val="Calibri"/>
      <family val="2"/>
      <charset val="162"/>
    </font>
    <font>
      <sz val="10"/>
      <name val="Calibri"/>
      <family val="1"/>
    </font>
    <font>
      <b/>
      <sz val="15"/>
      <color indexed="62"/>
      <name val="Calibri"/>
      <family val="2"/>
    </font>
    <font>
      <b/>
      <sz val="13"/>
      <color indexed="62"/>
      <name val="Calibri"/>
      <family val="2"/>
    </font>
    <font>
      <b/>
      <sz val="11"/>
      <color indexed="62"/>
      <name val="Calibri"/>
      <family val="2"/>
    </font>
    <font>
      <sz val="11"/>
      <color indexed="10"/>
      <name val="Calibri"/>
      <family val="2"/>
    </font>
    <font>
      <b/>
      <sz val="18"/>
      <color indexed="62"/>
      <name val="Cambria"/>
      <family val="2"/>
    </font>
    <font>
      <b/>
      <sz val="9"/>
      <color indexed="8"/>
      <name val="Times New Roman"/>
      <family val="1"/>
      <charset val="238"/>
    </font>
    <font>
      <sz val="11"/>
      <color theme="1"/>
      <name val="Calibri"/>
      <family val="2"/>
      <charset val="238"/>
      <scheme val="minor"/>
    </font>
    <font>
      <sz val="11"/>
      <color theme="1"/>
      <name val="Calibri"/>
      <family val="2"/>
      <scheme val="minor"/>
    </font>
    <font>
      <sz val="11"/>
      <color theme="1"/>
      <name val="Agency FB"/>
      <family val="2"/>
    </font>
    <font>
      <sz val="11"/>
      <color theme="0"/>
      <name val="Calibri"/>
      <family val="2"/>
      <scheme val="minor"/>
    </font>
    <font>
      <sz val="11"/>
      <color rgb="FF9C0006"/>
      <name val="Calibri"/>
      <family val="2"/>
      <scheme val="minor"/>
    </font>
    <font>
      <b/>
      <sz val="11"/>
      <color indexed="1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sz val="11"/>
      <color rgb="FF3F3F76"/>
      <name val="Calibri"/>
      <family val="2"/>
      <scheme val="minor"/>
    </font>
    <font>
      <sz val="11"/>
      <color rgb="FF3F3F76"/>
      <name val="Agency FB"/>
      <family val="2"/>
    </font>
    <font>
      <sz val="11"/>
      <color indexed="19"/>
      <name val="Calibri"/>
      <family val="2"/>
      <scheme val="minor"/>
    </font>
    <font>
      <sz val="11"/>
      <color theme="1"/>
      <name val="Calibri"/>
      <family val="2"/>
      <charset val="162"/>
      <scheme val="minor"/>
    </font>
    <font>
      <b/>
      <sz val="11"/>
      <color rgb="FF3F3F3F"/>
      <name val="Calibri"/>
      <family val="2"/>
      <scheme val="minor"/>
    </font>
    <font>
      <b/>
      <sz val="11"/>
      <color theme="1"/>
      <name val="Calibri"/>
      <family val="2"/>
      <scheme val="minor"/>
    </font>
    <font>
      <sz val="11"/>
      <color rgb="FFFF0000"/>
      <name val="Calibri"/>
      <family val="2"/>
      <scheme val="minor"/>
    </font>
    <font>
      <sz val="10"/>
      <color indexed="8"/>
      <name val="Cambria"/>
      <family val="1"/>
      <charset val="238"/>
      <scheme val="major"/>
    </font>
    <font>
      <sz val="9"/>
      <color indexed="8"/>
      <name val="Arial"/>
      <family val="2"/>
    </font>
    <font>
      <b/>
      <sz val="15"/>
      <color theme="3"/>
      <name val="Calibri"/>
      <family val="2"/>
      <scheme val="minor"/>
    </font>
    <font>
      <b/>
      <sz val="13"/>
      <color theme="3"/>
      <name val="Calibri"/>
      <family val="2"/>
      <scheme val="minor"/>
    </font>
    <font>
      <b/>
      <sz val="11"/>
      <color theme="3"/>
      <name val="Calibri"/>
      <family val="2"/>
      <scheme val="minor"/>
    </font>
    <font>
      <sz val="10"/>
      <color indexed="8"/>
      <name val="MS Sans Serif"/>
      <charset val="238"/>
    </font>
    <font>
      <b/>
      <sz val="10"/>
      <color indexed="8"/>
      <name val="Cambria"/>
      <family val="1"/>
      <charset val="238"/>
    </font>
    <font>
      <sz val="10"/>
      <color indexed="8"/>
      <name val="Cambria"/>
      <family val="1"/>
      <charset val="238"/>
    </font>
    <font>
      <b/>
      <sz val="12"/>
      <color indexed="8"/>
      <name val="Arial"/>
      <family val="2"/>
      <charset val="238"/>
    </font>
    <font>
      <sz val="10"/>
      <color indexed="10"/>
      <name val="Cambria"/>
      <family val="1"/>
      <charset val="238"/>
    </font>
    <font>
      <i/>
      <sz val="10"/>
      <color indexed="8"/>
      <name val="Cambria"/>
      <family val="1"/>
      <charset val="238"/>
    </font>
    <font>
      <b/>
      <sz val="18"/>
      <color theme="3"/>
      <name val="Cambria"/>
      <family val="2"/>
      <scheme val="major"/>
    </font>
    <font>
      <sz val="11"/>
      <color rgb="FF9C6500"/>
      <name val="Calibri"/>
      <family val="2"/>
      <scheme val="minor"/>
    </font>
    <font>
      <b/>
      <sz val="11"/>
      <color rgb="FFFA7D00"/>
      <name val="Calibri"/>
      <family val="2"/>
      <scheme val="minor"/>
    </font>
    <font>
      <sz val="11"/>
      <color rgb="FFFA7D00"/>
      <name val="Calibri"/>
      <family val="2"/>
      <scheme val="minor"/>
    </font>
    <font>
      <b/>
      <sz val="15"/>
      <color indexed="62"/>
      <name val="Calibri"/>
      <family val="2"/>
      <scheme val="minor"/>
    </font>
    <font>
      <b/>
      <sz val="13"/>
      <color indexed="62"/>
      <name val="Calibri"/>
      <family val="2"/>
      <scheme val="minor"/>
    </font>
    <font>
      <b/>
      <sz val="11"/>
      <color indexed="62"/>
      <name val="Calibri"/>
      <family val="2"/>
      <scheme val="minor"/>
    </font>
    <font>
      <sz val="11"/>
      <color indexed="10"/>
      <name val="Calibri"/>
      <family val="2"/>
      <scheme val="minor"/>
    </font>
    <font>
      <b/>
      <sz val="18"/>
      <color indexed="62"/>
      <name val="Cambria"/>
      <family val="2"/>
      <scheme val="major"/>
    </font>
    <font>
      <sz val="10"/>
      <color indexed="8"/>
      <name val="MS Sans Serif"/>
    </font>
    <font>
      <b/>
      <sz val="12"/>
      <color indexed="8"/>
      <name val="Arial"/>
      <family val="2"/>
      <charset val="238"/>
    </font>
    <font>
      <sz val="10"/>
      <color rgb="FFFF0000"/>
      <name val="Cambria"/>
      <family val="1"/>
      <charset val="238"/>
    </font>
    <font>
      <sz val="10"/>
      <name val="Arial"/>
      <family val="2"/>
      <charset val="238"/>
    </font>
    <font>
      <sz val="10"/>
      <name val="Tahoma"/>
      <family val="2"/>
      <charset val="238"/>
    </font>
    <font>
      <sz val="10"/>
      <name val="Arial"/>
      <family val="2"/>
      <charset val="238"/>
    </font>
    <font>
      <sz val="12"/>
      <name val="Arial"/>
      <family val="2"/>
      <charset val="238"/>
    </font>
    <font>
      <sz val="10"/>
      <name val="Arial"/>
      <family val="2"/>
      <charset val="238"/>
    </font>
    <font>
      <b/>
      <sz val="9"/>
      <color indexed="8"/>
      <name val="Times New Roman"/>
      <family val="1"/>
      <charset val="238"/>
    </font>
    <font>
      <sz val="10"/>
      <color rgb="FF0070C0"/>
      <name val="Cambria"/>
      <family val="1"/>
      <charset val="238"/>
    </font>
    <font>
      <b/>
      <sz val="12"/>
      <color indexed="8"/>
      <name val="Arial"/>
      <family val="2"/>
    </font>
    <font>
      <sz val="11"/>
      <color indexed="8"/>
      <name val="Times New Roman"/>
      <family val="1"/>
    </font>
    <font>
      <b/>
      <sz val="11"/>
      <name val="Times New Roman"/>
      <family val="1"/>
    </font>
    <font>
      <sz val="11"/>
      <name val="Times New Roman"/>
      <family val="1"/>
    </font>
    <font>
      <b/>
      <sz val="11"/>
      <color indexed="8"/>
      <name val="Times New Roman"/>
      <family val="1"/>
      <charset val="238"/>
    </font>
    <font>
      <sz val="11"/>
      <color rgb="FFFF0000"/>
      <name val="Times New Roman"/>
      <family val="1"/>
      <charset val="238"/>
    </font>
    <font>
      <b/>
      <sz val="11"/>
      <name val="Times New Roman"/>
      <family val="1"/>
      <charset val="238"/>
    </font>
    <font>
      <sz val="11"/>
      <name val="Times New Roman"/>
      <family val="1"/>
      <charset val="238"/>
    </font>
    <font>
      <sz val="11"/>
      <color theme="1"/>
      <name val="Times New Roman"/>
      <family val="1"/>
      <charset val="238"/>
    </font>
    <font>
      <sz val="11"/>
      <color indexed="8"/>
      <name val="Times New Roman"/>
      <family val="1"/>
      <charset val="238"/>
    </font>
    <font>
      <i/>
      <sz val="11"/>
      <color indexed="8"/>
      <name val="Times New Roman"/>
      <family val="1"/>
      <charset val="238"/>
    </font>
    <font>
      <i/>
      <sz val="11"/>
      <color theme="9" tint="0.39997558519241921"/>
      <name val="Times New Roman"/>
      <family val="1"/>
      <charset val="238"/>
    </font>
    <font>
      <b/>
      <sz val="11"/>
      <color theme="1"/>
      <name val="Times New Roman"/>
      <family val="1"/>
      <charset val="238"/>
    </font>
    <font>
      <b/>
      <i/>
      <sz val="11"/>
      <color theme="1"/>
      <name val="Times New Roman"/>
      <family val="1"/>
      <charset val="238"/>
    </font>
    <font>
      <sz val="10"/>
      <name val="Arial CE"/>
      <charset val="238"/>
    </font>
    <font>
      <b/>
      <i/>
      <sz val="11"/>
      <name val="Times New Roman"/>
      <family val="1"/>
      <charset val="238"/>
    </font>
    <font>
      <b/>
      <i/>
      <sz val="11"/>
      <color indexed="8"/>
      <name val="Times New Roman"/>
      <family val="1"/>
      <charset val="238"/>
    </font>
    <font>
      <b/>
      <sz val="11"/>
      <color rgb="FF000000"/>
      <name val="Times New Roman"/>
      <family val="1"/>
      <charset val="238"/>
    </font>
    <font>
      <sz val="11"/>
      <color rgb="FF000000"/>
      <name val="Times New Roman"/>
      <family val="1"/>
      <charset val="238"/>
    </font>
    <font>
      <i/>
      <sz val="11"/>
      <color rgb="FF000000"/>
      <name val="Times New Roman"/>
      <family val="1"/>
      <charset val="238"/>
    </font>
    <font>
      <u/>
      <sz val="12"/>
      <name val="Arial"/>
      <family val="2"/>
    </font>
    <font>
      <b/>
      <sz val="10"/>
      <name val="Times New Roman"/>
      <family val="1"/>
    </font>
    <font>
      <sz val="12"/>
      <name val="Times New Roman"/>
      <family val="1"/>
    </font>
    <font>
      <sz val="26"/>
      <name val="Times New Roman"/>
      <family val="1"/>
    </font>
    <font>
      <sz val="10"/>
      <name val="Arial"/>
      <family val="2"/>
    </font>
    <font>
      <u/>
      <sz val="12"/>
      <name val="Times New Roman"/>
      <family val="1"/>
    </font>
    <font>
      <sz val="10"/>
      <name val="Times New Roman"/>
      <family val="1"/>
    </font>
    <font>
      <sz val="11"/>
      <color theme="1"/>
      <name val="Times New Roman"/>
      <family val="1"/>
    </font>
    <font>
      <b/>
      <u/>
      <sz val="16"/>
      <color theme="1"/>
      <name val="Times New Roman"/>
      <family val="1"/>
    </font>
    <font>
      <b/>
      <u/>
      <sz val="14"/>
      <name val="Times New Roman"/>
      <family val="1"/>
    </font>
    <font>
      <b/>
      <u/>
      <sz val="11"/>
      <name val="Times New Roman"/>
      <family val="1"/>
    </font>
    <font>
      <sz val="11"/>
      <color rgb="FF000000"/>
      <name val="Times New Roman"/>
      <family val="1"/>
    </font>
    <font>
      <b/>
      <u/>
      <sz val="14"/>
      <color theme="1"/>
      <name val="Times New Roman"/>
      <family val="1"/>
    </font>
    <font>
      <u/>
      <sz val="14"/>
      <name val="Times New Roman"/>
      <family val="1"/>
    </font>
    <font>
      <sz val="12"/>
      <color theme="1"/>
      <name val="Times New Roman"/>
      <family val="1"/>
    </font>
    <font>
      <b/>
      <sz val="14"/>
      <name val="Times New Roman"/>
      <family val="1"/>
    </font>
    <font>
      <b/>
      <u/>
      <sz val="12"/>
      <name val="Times New Roman"/>
      <family val="1"/>
    </font>
    <font>
      <b/>
      <i/>
      <sz val="11"/>
      <name val="Times New Roman"/>
      <family val="1"/>
    </font>
    <font>
      <b/>
      <u/>
      <sz val="16"/>
      <color rgb="FF000000"/>
      <name val="Times New Roman"/>
      <family val="1"/>
    </font>
    <font>
      <i/>
      <u/>
      <sz val="11"/>
      <name val="Times New Roman"/>
      <family val="1"/>
    </font>
    <font>
      <i/>
      <u/>
      <sz val="11"/>
      <color rgb="FF000000"/>
      <name val="Times New Roman"/>
      <family val="1"/>
    </font>
    <font>
      <i/>
      <sz val="11"/>
      <name val="Times New Roman"/>
      <family val="1"/>
    </font>
    <font>
      <i/>
      <sz val="11"/>
      <color rgb="FF000000"/>
      <name val="Times New Roman"/>
      <family val="1"/>
    </font>
    <font>
      <b/>
      <u/>
      <sz val="11"/>
      <color indexed="8"/>
      <name val="Times New Roman"/>
      <family val="1"/>
      <charset val="238"/>
    </font>
    <font>
      <i/>
      <sz val="11"/>
      <color indexed="8"/>
      <name val="Times New Roman"/>
      <family val="1"/>
    </font>
    <font>
      <b/>
      <sz val="11"/>
      <color indexed="8"/>
      <name val="Times New Roman"/>
      <family val="1"/>
    </font>
    <font>
      <b/>
      <i/>
      <u/>
      <sz val="11"/>
      <name val="Times New Roman"/>
      <family val="1"/>
    </font>
    <font>
      <u/>
      <sz val="11"/>
      <name val="Times New Roman"/>
      <family val="1"/>
    </font>
    <font>
      <b/>
      <u/>
      <sz val="16"/>
      <name val="Times New Roman"/>
      <family val="1"/>
    </font>
    <font>
      <b/>
      <sz val="11"/>
      <color theme="1"/>
      <name val="Times New Roman"/>
      <family val="1"/>
    </font>
    <font>
      <b/>
      <i/>
      <sz val="11"/>
      <color theme="1"/>
      <name val="Times New Roman"/>
      <family val="1"/>
    </font>
    <font>
      <b/>
      <i/>
      <u/>
      <sz val="12"/>
      <name val="Times New Roman"/>
      <family val="1"/>
    </font>
    <font>
      <b/>
      <i/>
      <sz val="10"/>
      <name val="Times New Roman"/>
      <family val="1"/>
    </font>
    <font>
      <sz val="9"/>
      <name val="Times New Roman"/>
      <family val="1"/>
    </font>
    <font>
      <b/>
      <i/>
      <sz val="9"/>
      <name val="Times New Roman"/>
      <family val="1"/>
    </font>
    <font>
      <b/>
      <sz val="9"/>
      <name val="Times New Roman"/>
      <family val="1"/>
    </font>
    <font>
      <b/>
      <sz val="12"/>
      <name val="Times New Roman"/>
      <family val="1"/>
    </font>
    <font>
      <b/>
      <sz val="8"/>
      <name val="Times New Roman"/>
      <family val="1"/>
    </font>
    <font>
      <sz val="8"/>
      <name val="Times New Roman"/>
      <family val="1"/>
    </font>
  </fonts>
  <fills count="64">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26"/>
        <bgColor indexed="26"/>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22"/>
      </patternFill>
    </fill>
    <fill>
      <patternFill patternType="solid">
        <fgColor indexed="55"/>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62"/>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bottom style="medium">
        <color indexed="30"/>
      </bottom>
      <diagonal/>
    </border>
    <border>
      <left/>
      <right/>
      <top/>
      <bottom style="double">
        <color indexed="1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598">
    <xf numFmtId="0" fontId="0" fillId="0" borderId="0"/>
    <xf numFmtId="0" fontId="27" fillId="3" borderId="0" applyNumberFormat="0" applyBorder="0" applyAlignment="0" applyProtection="0"/>
    <xf numFmtId="0" fontId="128" fillId="2" borderId="0" applyNumberFormat="0" applyBorder="0" applyAlignment="0" applyProtection="0"/>
    <xf numFmtId="0" fontId="128" fillId="2" borderId="0" applyNumberFormat="0" applyBorder="0" applyAlignment="0" applyProtection="0"/>
    <xf numFmtId="0" fontId="128" fillId="2" borderId="0" applyNumberFormat="0" applyBorder="0" applyAlignment="0" applyProtection="0"/>
    <xf numFmtId="0" fontId="128" fillId="2" borderId="0" applyNumberFormat="0" applyBorder="0" applyAlignment="0" applyProtection="0"/>
    <xf numFmtId="0" fontId="128" fillId="2" borderId="0" applyNumberFormat="0" applyBorder="0" applyAlignment="0" applyProtection="0"/>
    <xf numFmtId="0" fontId="128" fillId="2" borderId="0" applyNumberFormat="0" applyBorder="0" applyAlignment="0" applyProtection="0"/>
    <xf numFmtId="0" fontId="39" fillId="3" borderId="0" applyNumberFormat="0" applyBorder="0" applyAlignment="0" applyProtection="0"/>
    <xf numFmtId="0" fontId="38" fillId="3" borderId="0" applyNumberFormat="0" applyBorder="0" applyAlignment="0" applyProtection="0"/>
    <xf numFmtId="0" fontId="27" fillId="5" borderId="0" applyNumberFormat="0" applyBorder="0" applyAlignment="0" applyProtection="0"/>
    <xf numFmtId="0" fontId="128" fillId="4" borderId="0" applyNumberFormat="0" applyBorder="0" applyAlignment="0" applyProtection="0"/>
    <xf numFmtId="0" fontId="128" fillId="4" borderId="0" applyNumberFormat="0" applyBorder="0" applyAlignment="0" applyProtection="0"/>
    <xf numFmtId="0" fontId="128" fillId="4" borderId="0" applyNumberFormat="0" applyBorder="0" applyAlignment="0" applyProtection="0"/>
    <xf numFmtId="0" fontId="128" fillId="4" borderId="0" applyNumberFormat="0" applyBorder="0" applyAlignment="0" applyProtection="0"/>
    <xf numFmtId="0" fontId="128" fillId="4" borderId="0" applyNumberFormat="0" applyBorder="0" applyAlignment="0" applyProtection="0"/>
    <xf numFmtId="0" fontId="128" fillId="4" borderId="0" applyNumberFormat="0" applyBorder="0" applyAlignment="0" applyProtection="0"/>
    <xf numFmtId="0" fontId="39" fillId="5" borderId="0" applyNumberFormat="0" applyBorder="0" applyAlignment="0" applyProtection="0"/>
    <xf numFmtId="0" fontId="38" fillId="5" borderId="0" applyNumberFormat="0" applyBorder="0" applyAlignment="0" applyProtection="0"/>
    <xf numFmtId="0" fontId="27" fillId="7" borderId="0" applyNumberFormat="0" applyBorder="0" applyAlignment="0" applyProtection="0"/>
    <xf numFmtId="0" fontId="128" fillId="6" borderId="0" applyNumberFormat="0" applyBorder="0" applyAlignment="0" applyProtection="0"/>
    <xf numFmtId="0" fontId="128" fillId="6" borderId="0" applyNumberFormat="0" applyBorder="0" applyAlignment="0" applyProtection="0"/>
    <xf numFmtId="0" fontId="128" fillId="6" borderId="0" applyNumberFormat="0" applyBorder="0" applyAlignment="0" applyProtection="0"/>
    <xf numFmtId="0" fontId="128" fillId="6" borderId="0" applyNumberFormat="0" applyBorder="0" applyAlignment="0" applyProtection="0"/>
    <xf numFmtId="0" fontId="128" fillId="6" borderId="0" applyNumberFormat="0" applyBorder="0" applyAlignment="0" applyProtection="0"/>
    <xf numFmtId="0" fontId="128" fillId="6" borderId="0" applyNumberFormat="0" applyBorder="0" applyAlignment="0" applyProtection="0"/>
    <xf numFmtId="0" fontId="39" fillId="7" borderId="0" applyNumberFormat="0" applyBorder="0" applyAlignment="0" applyProtection="0"/>
    <xf numFmtId="0" fontId="38" fillId="7" borderId="0" applyNumberFormat="0" applyBorder="0" applyAlignment="0" applyProtection="0"/>
    <xf numFmtId="0" fontId="129" fillId="8" borderId="0" applyNumberFormat="0" applyBorder="0" applyAlignment="0" applyProtection="0"/>
    <xf numFmtId="0" fontId="129" fillId="8" borderId="0" applyNumberFormat="0" applyBorder="0" applyAlignment="0" applyProtection="0"/>
    <xf numFmtId="0" fontId="129" fillId="8" borderId="0" applyNumberFormat="0" applyBorder="0" applyAlignment="0" applyProtection="0"/>
    <xf numFmtId="0" fontId="27" fillId="10" borderId="0" applyNumberFormat="0" applyBorder="0" applyAlignment="0" applyProtection="0"/>
    <xf numFmtId="0" fontId="128" fillId="9" borderId="0" applyNumberFormat="0" applyBorder="0" applyAlignment="0" applyProtection="0"/>
    <xf numFmtId="0" fontId="128" fillId="9" borderId="0" applyNumberFormat="0" applyBorder="0" applyAlignment="0" applyProtection="0"/>
    <xf numFmtId="0" fontId="128" fillId="9" borderId="0" applyNumberFormat="0" applyBorder="0" applyAlignment="0" applyProtection="0"/>
    <xf numFmtId="0" fontId="128" fillId="9" borderId="0" applyNumberFormat="0" applyBorder="0" applyAlignment="0" applyProtection="0"/>
    <xf numFmtId="0" fontId="128" fillId="9" borderId="0" applyNumberFormat="0" applyBorder="0" applyAlignment="0" applyProtection="0"/>
    <xf numFmtId="0" fontId="128" fillId="9" borderId="0" applyNumberFormat="0" applyBorder="0" applyAlignment="0" applyProtection="0"/>
    <xf numFmtId="0" fontId="39" fillId="10" borderId="0" applyNumberFormat="0" applyBorder="0" applyAlignment="0" applyProtection="0"/>
    <xf numFmtId="0" fontId="38" fillId="10" borderId="0" applyNumberFormat="0" applyBorder="0" applyAlignment="0" applyProtection="0"/>
    <xf numFmtId="0" fontId="27" fillId="11" borderId="0" applyNumberFormat="0" applyBorder="0" applyAlignment="0" applyProtection="0"/>
    <xf numFmtId="0" fontId="128" fillId="28" borderId="0" applyNumberFormat="0" applyBorder="0" applyAlignment="0" applyProtection="0"/>
    <xf numFmtId="0" fontId="39" fillId="11" borderId="0" applyNumberFormat="0" applyBorder="0" applyAlignment="0" applyProtection="0"/>
    <xf numFmtId="0" fontId="38" fillId="11" borderId="0" applyNumberFormat="0" applyBorder="0" applyAlignment="0" applyProtection="0"/>
    <xf numFmtId="0" fontId="27" fillId="9" borderId="0" applyNumberFormat="0" applyBorder="0" applyAlignment="0" applyProtection="0"/>
    <xf numFmtId="0" fontId="128" fillId="6" borderId="0" applyNumberFormat="0" applyBorder="0" applyAlignment="0" applyProtection="0"/>
    <xf numFmtId="0" fontId="128" fillId="6" borderId="0" applyNumberFormat="0" applyBorder="0" applyAlignment="0" applyProtection="0"/>
    <xf numFmtId="0" fontId="128" fillId="6" borderId="0" applyNumberFormat="0" applyBorder="0" applyAlignment="0" applyProtection="0"/>
    <xf numFmtId="0" fontId="128" fillId="6" borderId="0" applyNumberFormat="0" applyBorder="0" applyAlignment="0" applyProtection="0"/>
    <xf numFmtId="0" fontId="128" fillId="6" borderId="0" applyNumberFormat="0" applyBorder="0" applyAlignment="0" applyProtection="0"/>
    <xf numFmtId="0" fontId="128" fillId="6" borderId="0" applyNumberFormat="0" applyBorder="0" applyAlignment="0" applyProtection="0"/>
    <xf numFmtId="0" fontId="39" fillId="9" borderId="0" applyNumberFormat="0" applyBorder="0" applyAlignment="0" applyProtection="0"/>
    <xf numFmtId="0" fontId="38" fillId="9" borderId="0" applyNumberFormat="0" applyBorder="0" applyAlignment="0" applyProtection="0"/>
    <xf numFmtId="0" fontId="27" fillId="2" borderId="0" applyNumberFormat="0" applyBorder="0" applyAlignment="0" applyProtection="0"/>
    <xf numFmtId="0" fontId="128" fillId="11" borderId="0" applyNumberFormat="0" applyBorder="0" applyAlignment="0" applyProtection="0"/>
    <xf numFmtId="0" fontId="128" fillId="11" borderId="0" applyNumberFormat="0" applyBorder="0" applyAlignment="0" applyProtection="0"/>
    <xf numFmtId="0" fontId="128" fillId="11" borderId="0" applyNumberFormat="0" applyBorder="0" applyAlignment="0" applyProtection="0"/>
    <xf numFmtId="0" fontId="128" fillId="11" borderId="0" applyNumberFormat="0" applyBorder="0" applyAlignment="0" applyProtection="0"/>
    <xf numFmtId="0" fontId="128" fillId="11" borderId="0" applyNumberFormat="0" applyBorder="0" applyAlignment="0" applyProtection="0"/>
    <xf numFmtId="0" fontId="128" fillId="11" borderId="0" applyNumberFormat="0" applyBorder="0" applyAlignment="0" applyProtection="0"/>
    <xf numFmtId="0" fontId="39" fillId="2" borderId="0" applyNumberFormat="0" applyBorder="0" applyAlignment="0" applyProtection="0"/>
    <xf numFmtId="0" fontId="38" fillId="2" borderId="0" applyNumberFormat="0" applyBorder="0" applyAlignment="0" applyProtection="0"/>
    <xf numFmtId="0" fontId="27" fillId="4" borderId="0" applyNumberFormat="0" applyBorder="0" applyAlignment="0" applyProtection="0"/>
    <xf numFmtId="0" fontId="128" fillId="29" borderId="0" applyNumberFormat="0" applyBorder="0" applyAlignment="0" applyProtection="0"/>
    <xf numFmtId="0" fontId="39" fillId="4" borderId="0" applyNumberFormat="0" applyBorder="0" applyAlignment="0" applyProtection="0"/>
    <xf numFmtId="0" fontId="38" fillId="4" borderId="0" applyNumberFormat="0" applyBorder="0" applyAlignment="0" applyProtection="0"/>
    <xf numFmtId="0" fontId="27" fillId="13" borderId="0" applyNumberFormat="0" applyBorder="0" applyAlignment="0" applyProtection="0"/>
    <xf numFmtId="0" fontId="128" fillId="12" borderId="0" applyNumberFormat="0" applyBorder="0" applyAlignment="0" applyProtection="0"/>
    <xf numFmtId="0" fontId="128" fillId="12" borderId="0" applyNumberFormat="0" applyBorder="0" applyAlignment="0" applyProtection="0"/>
    <xf numFmtId="0" fontId="128" fillId="12" borderId="0" applyNumberFormat="0" applyBorder="0" applyAlignment="0" applyProtection="0"/>
    <xf numFmtId="0" fontId="128" fillId="12" borderId="0" applyNumberFormat="0" applyBorder="0" applyAlignment="0" applyProtection="0"/>
    <xf numFmtId="0" fontId="128" fillId="12" borderId="0" applyNumberFormat="0" applyBorder="0" applyAlignment="0" applyProtection="0"/>
    <xf numFmtId="0" fontId="128" fillId="12" borderId="0" applyNumberFormat="0" applyBorder="0" applyAlignment="0" applyProtection="0"/>
    <xf numFmtId="0" fontId="39" fillId="13" borderId="0" applyNumberFormat="0" applyBorder="0" applyAlignment="0" applyProtection="0"/>
    <xf numFmtId="0" fontId="38" fillId="13" borderId="0" applyNumberFormat="0" applyBorder="0" applyAlignment="0" applyProtection="0"/>
    <xf numFmtId="0" fontId="27" fillId="10" borderId="0" applyNumberFormat="0" applyBorder="0" applyAlignment="0" applyProtection="0"/>
    <xf numFmtId="0" fontId="128" fillId="5" borderId="0" applyNumberFormat="0" applyBorder="0" applyAlignment="0" applyProtection="0"/>
    <xf numFmtId="0" fontId="128" fillId="5" borderId="0" applyNumberFormat="0" applyBorder="0" applyAlignment="0" applyProtection="0"/>
    <xf numFmtId="0" fontId="128" fillId="5" borderId="0" applyNumberFormat="0" applyBorder="0" applyAlignment="0" applyProtection="0"/>
    <xf numFmtId="0" fontId="128" fillId="5" borderId="0" applyNumberFormat="0" applyBorder="0" applyAlignment="0" applyProtection="0"/>
    <xf numFmtId="0" fontId="128" fillId="5" borderId="0" applyNumberFormat="0" applyBorder="0" applyAlignment="0" applyProtection="0"/>
    <xf numFmtId="0" fontId="128" fillId="5" borderId="0" applyNumberFormat="0" applyBorder="0" applyAlignment="0" applyProtection="0"/>
    <xf numFmtId="0" fontId="39" fillId="10" borderId="0" applyNumberFormat="0" applyBorder="0" applyAlignment="0" applyProtection="0"/>
    <xf numFmtId="0" fontId="38" fillId="10" borderId="0" applyNumberFormat="0" applyBorder="0" applyAlignment="0" applyProtection="0"/>
    <xf numFmtId="0" fontId="27" fillId="2" borderId="0" applyNumberFormat="0" applyBorder="0" applyAlignment="0" applyProtection="0"/>
    <xf numFmtId="0" fontId="128" fillId="11" borderId="0" applyNumberFormat="0" applyBorder="0" applyAlignment="0" applyProtection="0"/>
    <xf numFmtId="0" fontId="128" fillId="11" borderId="0" applyNumberFormat="0" applyBorder="0" applyAlignment="0" applyProtection="0"/>
    <xf numFmtId="0" fontId="128" fillId="11" borderId="0" applyNumberFormat="0" applyBorder="0" applyAlignment="0" applyProtection="0"/>
    <xf numFmtId="0" fontId="128" fillId="11" borderId="0" applyNumberFormat="0" applyBorder="0" applyAlignment="0" applyProtection="0"/>
    <xf numFmtId="0" fontId="128" fillId="11" borderId="0" applyNumberFormat="0" applyBorder="0" applyAlignment="0" applyProtection="0"/>
    <xf numFmtId="0" fontId="128" fillId="11" borderId="0" applyNumberFormat="0" applyBorder="0" applyAlignment="0" applyProtection="0"/>
    <xf numFmtId="0" fontId="39" fillId="2" borderId="0" applyNumberFormat="0" applyBorder="0" applyAlignment="0" applyProtection="0"/>
    <xf numFmtId="0" fontId="38" fillId="2" borderId="0" applyNumberFormat="0" applyBorder="0" applyAlignment="0" applyProtection="0"/>
    <xf numFmtId="0" fontId="27" fillId="14" borderId="0" applyNumberFormat="0" applyBorder="0" applyAlignment="0" applyProtection="0"/>
    <xf numFmtId="0" fontId="128" fillId="6" borderId="0" applyNumberFormat="0" applyBorder="0" applyAlignment="0" applyProtection="0"/>
    <xf numFmtId="0" fontId="128" fillId="6" borderId="0" applyNumberFormat="0" applyBorder="0" applyAlignment="0" applyProtection="0"/>
    <xf numFmtId="0" fontId="128" fillId="6" borderId="0" applyNumberFormat="0" applyBorder="0" applyAlignment="0" applyProtection="0"/>
    <xf numFmtId="0" fontId="128" fillId="6" borderId="0" applyNumberFormat="0" applyBorder="0" applyAlignment="0" applyProtection="0"/>
    <xf numFmtId="0" fontId="128" fillId="6" borderId="0" applyNumberFormat="0" applyBorder="0" applyAlignment="0" applyProtection="0"/>
    <xf numFmtId="0" fontId="128" fillId="6" borderId="0" applyNumberFormat="0" applyBorder="0" applyAlignment="0" applyProtection="0"/>
    <xf numFmtId="0" fontId="39" fillId="14" borderId="0" applyNumberFormat="0" applyBorder="0" applyAlignment="0" applyProtection="0"/>
    <xf numFmtId="0" fontId="38" fillId="14" borderId="0" applyNumberFormat="0" applyBorder="0" applyAlignment="0" applyProtection="0"/>
    <xf numFmtId="0" fontId="28" fillId="15" borderId="0" applyNumberFormat="0" applyBorder="0" applyAlignment="0" applyProtection="0"/>
    <xf numFmtId="0" fontId="130" fillId="11" borderId="0" applyNumberFormat="0" applyBorder="0" applyAlignment="0" applyProtection="0"/>
    <xf numFmtId="0" fontId="130" fillId="11" borderId="0" applyNumberFormat="0" applyBorder="0" applyAlignment="0" applyProtection="0"/>
    <xf numFmtId="0" fontId="130" fillId="11" borderId="0" applyNumberFormat="0" applyBorder="0" applyAlignment="0" applyProtection="0"/>
    <xf numFmtId="0" fontId="130" fillId="11" borderId="0" applyNumberFormat="0" applyBorder="0" applyAlignment="0" applyProtection="0"/>
    <xf numFmtId="0" fontId="130" fillId="11" borderId="0" applyNumberFormat="0" applyBorder="0" applyAlignment="0" applyProtection="0"/>
    <xf numFmtId="0" fontId="130" fillId="11" borderId="0" applyNumberFormat="0" applyBorder="0" applyAlignment="0" applyProtection="0"/>
    <xf numFmtId="0" fontId="53" fillId="15" borderId="0" applyNumberFormat="0" applyBorder="0" applyAlignment="0" applyProtection="0"/>
    <xf numFmtId="0" fontId="28" fillId="4" borderId="0" applyNumberFormat="0" applyBorder="0" applyAlignment="0" applyProtection="0"/>
    <xf numFmtId="0" fontId="130" fillId="16" borderId="0" applyNumberFormat="0" applyBorder="0" applyAlignment="0" applyProtection="0"/>
    <xf numFmtId="0" fontId="130" fillId="16" borderId="0" applyNumberFormat="0" applyBorder="0" applyAlignment="0" applyProtection="0"/>
    <xf numFmtId="0" fontId="130" fillId="16" borderId="0" applyNumberFormat="0" applyBorder="0" applyAlignment="0" applyProtection="0"/>
    <xf numFmtId="0" fontId="130" fillId="16" borderId="0" applyNumberFormat="0" applyBorder="0" applyAlignment="0" applyProtection="0"/>
    <xf numFmtId="0" fontId="130" fillId="16" borderId="0" applyNumberFormat="0" applyBorder="0" applyAlignment="0" applyProtection="0"/>
    <xf numFmtId="0" fontId="130" fillId="16" borderId="0" applyNumberFormat="0" applyBorder="0" applyAlignment="0" applyProtection="0"/>
    <xf numFmtId="0" fontId="53" fillId="4" borderId="0" applyNumberFormat="0" applyBorder="0" applyAlignment="0" applyProtection="0"/>
    <xf numFmtId="0" fontId="28" fillId="13" borderId="0" applyNumberFormat="0" applyBorder="0" applyAlignment="0" applyProtection="0"/>
    <xf numFmtId="0" fontId="130" fillId="14" borderId="0" applyNumberFormat="0" applyBorder="0" applyAlignment="0" applyProtection="0"/>
    <xf numFmtId="0" fontId="130" fillId="14" borderId="0" applyNumberFormat="0" applyBorder="0" applyAlignment="0" applyProtection="0"/>
    <xf numFmtId="0" fontId="130" fillId="14" borderId="0" applyNumberFormat="0" applyBorder="0" applyAlignment="0" applyProtection="0"/>
    <xf numFmtId="0" fontId="130" fillId="14" borderId="0" applyNumberFormat="0" applyBorder="0" applyAlignment="0" applyProtection="0"/>
    <xf numFmtId="0" fontId="130" fillId="14" borderId="0" applyNumberFormat="0" applyBorder="0" applyAlignment="0" applyProtection="0"/>
    <xf numFmtId="0" fontId="130" fillId="14" borderId="0" applyNumberFormat="0" applyBorder="0" applyAlignment="0" applyProtection="0"/>
    <xf numFmtId="0" fontId="53" fillId="13" borderId="0" applyNumberFormat="0" applyBorder="0" applyAlignment="0" applyProtection="0"/>
    <xf numFmtId="0" fontId="28" fillId="17" borderId="0" applyNumberFormat="0" applyBorder="0" applyAlignment="0" applyProtection="0"/>
    <xf numFmtId="0" fontId="130" fillId="5" borderId="0" applyNumberFormat="0" applyBorder="0" applyAlignment="0" applyProtection="0"/>
    <xf numFmtId="0" fontId="130" fillId="5" borderId="0" applyNumberFormat="0" applyBorder="0" applyAlignment="0" applyProtection="0"/>
    <xf numFmtId="0" fontId="130" fillId="5" borderId="0" applyNumberFormat="0" applyBorder="0" applyAlignment="0" applyProtection="0"/>
    <xf numFmtId="0" fontId="130" fillId="5" borderId="0" applyNumberFormat="0" applyBorder="0" applyAlignment="0" applyProtection="0"/>
    <xf numFmtId="0" fontId="130" fillId="5" borderId="0" applyNumberFormat="0" applyBorder="0" applyAlignment="0" applyProtection="0"/>
    <xf numFmtId="0" fontId="130" fillId="5" borderId="0" applyNumberFormat="0" applyBorder="0" applyAlignment="0" applyProtection="0"/>
    <xf numFmtId="0" fontId="53" fillId="17" borderId="0" applyNumberFormat="0" applyBorder="0" applyAlignment="0" applyProtection="0"/>
    <xf numFmtId="0" fontId="28" fillId="18" borderId="0" applyNumberFormat="0" applyBorder="0" applyAlignment="0" applyProtection="0"/>
    <xf numFmtId="0" fontId="130" fillId="11" borderId="0" applyNumberFormat="0" applyBorder="0" applyAlignment="0" applyProtection="0"/>
    <xf numFmtId="0" fontId="130" fillId="11" borderId="0" applyNumberFormat="0" applyBorder="0" applyAlignment="0" applyProtection="0"/>
    <xf numFmtId="0" fontId="130" fillId="11" borderId="0" applyNumberFormat="0" applyBorder="0" applyAlignment="0" applyProtection="0"/>
    <xf numFmtId="0" fontId="130" fillId="11" borderId="0" applyNumberFormat="0" applyBorder="0" applyAlignment="0" applyProtection="0"/>
    <xf numFmtId="0" fontId="130" fillId="11" borderId="0" applyNumberFormat="0" applyBorder="0" applyAlignment="0" applyProtection="0"/>
    <xf numFmtId="0" fontId="130" fillId="11" borderId="0" applyNumberFormat="0" applyBorder="0" applyAlignment="0" applyProtection="0"/>
    <xf numFmtId="0" fontId="53" fillId="18" borderId="0" applyNumberFormat="0" applyBorder="0" applyAlignment="0" applyProtection="0"/>
    <xf numFmtId="0" fontId="28" fillId="19" borderId="0" applyNumberFormat="0" applyBorder="0" applyAlignment="0" applyProtection="0"/>
    <xf numFmtId="0" fontId="130" fillId="4" borderId="0" applyNumberFormat="0" applyBorder="0" applyAlignment="0" applyProtection="0"/>
    <xf numFmtId="0" fontId="130" fillId="4" borderId="0" applyNumberFormat="0" applyBorder="0" applyAlignment="0" applyProtection="0"/>
    <xf numFmtId="0" fontId="130" fillId="4" borderId="0" applyNumberFormat="0" applyBorder="0" applyAlignment="0" applyProtection="0"/>
    <xf numFmtId="0" fontId="130" fillId="4" borderId="0" applyNumberFormat="0" applyBorder="0" applyAlignment="0" applyProtection="0"/>
    <xf numFmtId="0" fontId="130" fillId="4" borderId="0" applyNumberFormat="0" applyBorder="0" applyAlignment="0" applyProtection="0"/>
    <xf numFmtId="0" fontId="130" fillId="4" borderId="0" applyNumberFormat="0" applyBorder="0" applyAlignment="0" applyProtection="0"/>
    <xf numFmtId="0" fontId="53" fillId="19" borderId="0" applyNumberFormat="0" applyBorder="0" applyAlignment="0" applyProtection="0"/>
    <xf numFmtId="0" fontId="28" fillId="21" borderId="0" applyNumberFormat="0" applyBorder="0" applyAlignment="0" applyProtection="0"/>
    <xf numFmtId="0" fontId="130" fillId="20" borderId="0" applyNumberFormat="0" applyBorder="0" applyAlignment="0" applyProtection="0"/>
    <xf numFmtId="0" fontId="130" fillId="20" borderId="0" applyNumberFormat="0" applyBorder="0" applyAlignment="0" applyProtection="0"/>
    <xf numFmtId="0" fontId="130" fillId="20" borderId="0" applyNumberFormat="0" applyBorder="0" applyAlignment="0" applyProtection="0"/>
    <xf numFmtId="0" fontId="130" fillId="20" borderId="0" applyNumberFormat="0" applyBorder="0" applyAlignment="0" applyProtection="0"/>
    <xf numFmtId="0" fontId="130" fillId="20" borderId="0" applyNumberFormat="0" applyBorder="0" applyAlignment="0" applyProtection="0"/>
    <xf numFmtId="0" fontId="130" fillId="20" borderId="0" applyNumberFormat="0" applyBorder="0" applyAlignment="0" applyProtection="0"/>
    <xf numFmtId="0" fontId="53" fillId="21" borderId="0" applyNumberFormat="0" applyBorder="0" applyAlignment="0" applyProtection="0"/>
    <xf numFmtId="0" fontId="28" fillId="22" borderId="0" applyNumberFormat="0" applyBorder="0" applyAlignment="0" applyProtection="0"/>
    <xf numFmtId="0" fontId="130" fillId="16" borderId="0" applyNumberFormat="0" applyBorder="0" applyAlignment="0" applyProtection="0"/>
    <xf numFmtId="0" fontId="130" fillId="16" borderId="0" applyNumberFormat="0" applyBorder="0" applyAlignment="0" applyProtection="0"/>
    <xf numFmtId="0" fontId="130" fillId="16" borderId="0" applyNumberFormat="0" applyBorder="0" applyAlignment="0" applyProtection="0"/>
    <xf numFmtId="0" fontId="130" fillId="16" borderId="0" applyNumberFormat="0" applyBorder="0" applyAlignment="0" applyProtection="0"/>
    <xf numFmtId="0" fontId="130" fillId="16" borderId="0" applyNumberFormat="0" applyBorder="0" applyAlignment="0" applyProtection="0"/>
    <xf numFmtId="0" fontId="130" fillId="16" borderId="0" applyNumberFormat="0" applyBorder="0" applyAlignment="0" applyProtection="0"/>
    <xf numFmtId="0" fontId="53" fillId="22" borderId="0" applyNumberFormat="0" applyBorder="0" applyAlignment="0" applyProtection="0"/>
    <xf numFmtId="0" fontId="28" fillId="23" borderId="0" applyNumberFormat="0" applyBorder="0" applyAlignment="0" applyProtection="0"/>
    <xf numFmtId="0" fontId="130" fillId="14" borderId="0" applyNumberFormat="0" applyBorder="0" applyAlignment="0" applyProtection="0"/>
    <xf numFmtId="0" fontId="130" fillId="14" borderId="0" applyNumberFormat="0" applyBorder="0" applyAlignment="0" applyProtection="0"/>
    <xf numFmtId="0" fontId="130" fillId="14" borderId="0" applyNumberFormat="0" applyBorder="0" applyAlignment="0" applyProtection="0"/>
    <xf numFmtId="0" fontId="130" fillId="14" borderId="0" applyNumberFormat="0" applyBorder="0" applyAlignment="0" applyProtection="0"/>
    <xf numFmtId="0" fontId="130" fillId="14" borderId="0" applyNumberFormat="0" applyBorder="0" applyAlignment="0" applyProtection="0"/>
    <xf numFmtId="0" fontId="130" fillId="14" borderId="0" applyNumberFormat="0" applyBorder="0" applyAlignment="0" applyProtection="0"/>
    <xf numFmtId="0" fontId="53" fillId="23" borderId="0" applyNumberFormat="0" applyBorder="0" applyAlignment="0" applyProtection="0"/>
    <xf numFmtId="0" fontId="28" fillId="17" borderId="0" applyNumberFormat="0" applyBorder="0" applyAlignment="0" applyProtection="0"/>
    <xf numFmtId="0" fontId="130" fillId="24" borderId="0" applyNumberFormat="0" applyBorder="0" applyAlignment="0" applyProtection="0"/>
    <xf numFmtId="0" fontId="130" fillId="24" borderId="0" applyNumberFormat="0" applyBorder="0" applyAlignment="0" applyProtection="0"/>
    <xf numFmtId="0" fontId="130" fillId="24" borderId="0" applyNumberFormat="0" applyBorder="0" applyAlignment="0" applyProtection="0"/>
    <xf numFmtId="0" fontId="130" fillId="24" borderId="0" applyNumberFormat="0" applyBorder="0" applyAlignment="0" applyProtection="0"/>
    <xf numFmtId="0" fontId="130" fillId="24" borderId="0" applyNumberFormat="0" applyBorder="0" applyAlignment="0" applyProtection="0"/>
    <xf numFmtId="0" fontId="130" fillId="24" borderId="0" applyNumberFormat="0" applyBorder="0" applyAlignment="0" applyProtection="0"/>
    <xf numFmtId="0" fontId="53" fillId="17" borderId="0" applyNumberFormat="0" applyBorder="0" applyAlignment="0" applyProtection="0"/>
    <xf numFmtId="0" fontId="28" fillId="18" borderId="0" applyNumberFormat="0" applyBorder="0" applyAlignment="0" applyProtection="0"/>
    <xf numFmtId="0" fontId="130" fillId="30" borderId="0" applyNumberFormat="0" applyBorder="0" applyAlignment="0" applyProtection="0"/>
    <xf numFmtId="0" fontId="53" fillId="18" borderId="0" applyNumberFormat="0" applyBorder="0" applyAlignment="0" applyProtection="0"/>
    <xf numFmtId="0" fontId="28" fillId="16" borderId="0" applyNumberFormat="0" applyBorder="0" applyAlignment="0" applyProtection="0"/>
    <xf numFmtId="0" fontId="130" fillId="22" borderId="0" applyNumberFormat="0" applyBorder="0" applyAlignment="0" applyProtection="0"/>
    <xf numFmtId="0" fontId="130" fillId="22" borderId="0" applyNumberFormat="0" applyBorder="0" applyAlignment="0" applyProtection="0"/>
    <xf numFmtId="0" fontId="130" fillId="22" borderId="0" applyNumberFormat="0" applyBorder="0" applyAlignment="0" applyProtection="0"/>
    <xf numFmtId="0" fontId="130" fillId="22" borderId="0" applyNumberFormat="0" applyBorder="0" applyAlignment="0" applyProtection="0"/>
    <xf numFmtId="0" fontId="130" fillId="22" borderId="0" applyNumberFormat="0" applyBorder="0" applyAlignment="0" applyProtection="0"/>
    <xf numFmtId="0" fontId="130" fillId="22" borderId="0" applyNumberFormat="0" applyBorder="0" applyAlignment="0" applyProtection="0"/>
    <xf numFmtId="0" fontId="53" fillId="16" borderId="0" applyNumberFormat="0" applyBorder="0" applyAlignment="0" applyProtection="0"/>
    <xf numFmtId="0" fontId="29" fillId="5" borderId="0" applyNumberFormat="0" applyBorder="0" applyAlignment="0" applyProtection="0"/>
    <xf numFmtId="0" fontId="131" fillId="10" borderId="0" applyNumberFormat="0" applyBorder="0" applyAlignment="0" applyProtection="0"/>
    <xf numFmtId="0" fontId="131" fillId="10" borderId="0" applyNumberFormat="0" applyBorder="0" applyAlignment="0" applyProtection="0"/>
    <xf numFmtId="0" fontId="131" fillId="10" borderId="0" applyNumberFormat="0" applyBorder="0" applyAlignment="0" applyProtection="0"/>
    <xf numFmtId="0" fontId="131" fillId="10" borderId="0" applyNumberFormat="0" applyBorder="0" applyAlignment="0" applyProtection="0"/>
    <xf numFmtId="0" fontId="131" fillId="10" borderId="0" applyNumberFormat="0" applyBorder="0" applyAlignment="0" applyProtection="0"/>
    <xf numFmtId="0" fontId="131" fillId="10" borderId="0" applyNumberFormat="0" applyBorder="0" applyAlignment="0" applyProtection="0"/>
    <xf numFmtId="0" fontId="54" fillId="5" borderId="0" applyNumberFormat="0" applyBorder="0" applyAlignment="0" applyProtection="0"/>
    <xf numFmtId="0" fontId="43" fillId="26" borderId="1" applyNumberFormat="0" applyAlignment="0" applyProtection="0"/>
    <xf numFmtId="0" fontId="132" fillId="25" borderId="17" applyNumberFormat="0" applyAlignment="0" applyProtection="0"/>
    <xf numFmtId="0" fontId="132" fillId="25" borderId="17" applyNumberFormat="0" applyAlignment="0" applyProtection="0"/>
    <xf numFmtId="0" fontId="132" fillId="25" borderId="17" applyNumberFormat="0" applyAlignment="0" applyProtection="0"/>
    <xf numFmtId="0" fontId="132" fillId="25" borderId="17" applyNumberFormat="0" applyAlignment="0" applyProtection="0"/>
    <xf numFmtId="0" fontId="132" fillId="25" borderId="17" applyNumberFormat="0" applyAlignment="0" applyProtection="0"/>
    <xf numFmtId="0" fontId="132" fillId="25" borderId="17" applyNumberFormat="0" applyAlignment="0" applyProtection="0"/>
    <xf numFmtId="0" fontId="55" fillId="26" borderId="1" applyNumberFormat="0" applyAlignment="0" applyProtection="0"/>
    <xf numFmtId="0" fontId="97" fillId="25" borderId="17" applyNumberFormat="0" applyAlignment="0" applyProtection="0"/>
    <xf numFmtId="0" fontId="97" fillId="25" borderId="17" applyNumberFormat="0" applyAlignment="0" applyProtection="0"/>
    <xf numFmtId="0" fontId="97" fillId="25" borderId="17" applyNumberFormat="0" applyAlignment="0" applyProtection="0"/>
    <xf numFmtId="0" fontId="30" fillId="27" borderId="2" applyNumberFormat="0" applyAlignment="0" applyProtection="0"/>
    <xf numFmtId="0" fontId="133" fillId="31" borderId="18" applyNumberFormat="0" applyAlignment="0" applyProtection="0"/>
    <xf numFmtId="0" fontId="56" fillId="27" borderId="2" applyNumberFormat="0" applyAlignment="0" applyProtection="0"/>
    <xf numFmtId="43" fontId="9" fillId="0" borderId="0" applyFont="0" applyFill="0" applyBorder="0" applyAlignment="0" applyProtection="0"/>
    <xf numFmtId="173" fontId="13" fillId="0" borderId="0" applyFont="0" applyFill="0" applyBorder="0" applyAlignment="0" applyProtection="0"/>
    <xf numFmtId="171" fontId="13" fillId="0" borderId="0" applyFont="0" applyFill="0" applyBorder="0" applyAlignment="0" applyProtection="0"/>
    <xf numFmtId="176" fontId="13" fillId="0" borderId="0" applyFont="0" applyFill="0" applyBorder="0" applyAlignment="0" applyProtection="0"/>
    <xf numFmtId="179" fontId="11"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1" fontId="13" fillId="0" borderId="0" applyFont="0" applyFill="0" applyBorder="0" applyAlignment="0" applyProtection="0"/>
    <xf numFmtId="173" fontId="13" fillId="0" borderId="0" applyFont="0" applyFill="0" applyBorder="0" applyAlignment="0" applyProtection="0"/>
    <xf numFmtId="171" fontId="13" fillId="0" borderId="0" applyFont="0" applyFill="0" applyBorder="0" applyAlignment="0" applyProtection="0"/>
    <xf numFmtId="173" fontId="13" fillId="0" borderId="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79" fontId="69"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1"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1" fontId="13" fillId="0" borderId="0" applyFont="0" applyFill="0" applyBorder="0" applyAlignment="0" applyProtection="0"/>
    <xf numFmtId="173" fontId="13" fillId="0" borderId="0" applyFont="0" applyFill="0" applyBorder="0" applyAlignment="0" applyProtection="0"/>
    <xf numFmtId="173" fontId="70" fillId="0" borderId="0" applyFont="0" applyFill="0" applyBorder="0" applyAlignment="0" applyProtection="0"/>
    <xf numFmtId="173" fontId="70" fillId="0" borderId="0" applyFont="0" applyFill="0" applyBorder="0" applyAlignment="0" applyProtection="0"/>
    <xf numFmtId="171" fontId="24" fillId="0" borderId="0" applyFont="0" applyFill="0" applyBorder="0" applyAlignment="0" applyProtection="0"/>
    <xf numFmtId="173" fontId="13" fillId="0" borderId="0" applyFont="0" applyFill="0" applyBorder="0" applyAlignment="0" applyProtection="0"/>
    <xf numFmtId="171"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1" fontId="24" fillId="0" borderId="0" applyFont="0" applyFill="0" applyBorder="0" applyAlignment="0" applyProtection="0"/>
    <xf numFmtId="171" fontId="13" fillId="0" borderId="0" applyFont="0" applyFill="0" applyBorder="0" applyAlignment="0" applyProtection="0"/>
    <xf numFmtId="176"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70" fillId="0" borderId="0" applyFont="0" applyFill="0" applyBorder="0" applyAlignment="0" applyProtection="0"/>
    <xf numFmtId="171" fontId="13" fillId="0" borderId="0" applyFont="0" applyFill="0" applyBorder="0" applyAlignment="0" applyProtection="0"/>
    <xf numFmtId="173" fontId="70"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2" fillId="0" borderId="0" applyFont="0" applyFill="0" applyBorder="0" applyAlignment="0" applyProtection="0"/>
    <xf numFmtId="173"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3" fontId="13" fillId="0" borderId="0" applyFont="0" applyFill="0" applyBorder="0" applyAlignment="0" applyProtection="0"/>
    <xf numFmtId="173" fontId="70"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70" fillId="0" borderId="0" applyFont="0" applyFill="0" applyBorder="0" applyAlignment="0" applyProtection="0"/>
    <xf numFmtId="173" fontId="13" fillId="0" borderId="0" applyFont="0" applyFill="0" applyBorder="0" applyAlignment="0" applyProtection="0"/>
    <xf numFmtId="173" fontId="12"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70" fillId="0" borderId="0" applyFont="0" applyFill="0" applyBorder="0" applyAlignment="0" applyProtection="0"/>
    <xf numFmtId="171" fontId="24" fillId="0" borderId="0" applyFont="0" applyFill="0" applyBorder="0" applyAlignment="0" applyProtection="0"/>
    <xf numFmtId="172" fontId="12" fillId="0" borderId="0" applyFont="0" applyFill="0" applyBorder="0" applyAlignment="0" applyProtection="0"/>
    <xf numFmtId="165"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3"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19"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72" fontId="12"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19" fillId="0" borderId="0" applyFont="0" applyFill="0" applyBorder="0" applyAlignment="0" applyProtection="0"/>
    <xf numFmtId="165" fontId="27" fillId="0" borderId="0" applyFont="0" applyFill="0" applyBorder="0" applyAlignment="0" applyProtection="0"/>
    <xf numFmtId="17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74" fontId="13" fillId="0" borderId="0" applyFont="0" applyFill="0" applyBorder="0" applyAlignment="0" applyProtection="0"/>
    <xf numFmtId="172" fontId="12" fillId="0" borderId="0" applyFont="0" applyFill="0" applyBorder="0" applyAlignment="0" applyProtection="0"/>
    <xf numFmtId="174" fontId="13" fillId="0" borderId="0" applyFont="0" applyFill="0" applyBorder="0" applyAlignment="0" applyProtection="0"/>
    <xf numFmtId="174" fontId="70" fillId="0" borderId="0" applyFont="0" applyFill="0" applyBorder="0" applyAlignment="0" applyProtection="0"/>
    <xf numFmtId="165" fontId="109" fillId="0" borderId="0" applyFont="0" applyFill="0" applyBorder="0" applyAlignment="0" applyProtection="0"/>
    <xf numFmtId="172" fontId="12" fillId="0" borderId="0" applyFont="0" applyFill="0" applyBorder="0" applyAlignment="0" applyProtection="0"/>
    <xf numFmtId="43" fontId="19"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83" fillId="0" borderId="0" applyFont="0" applyFill="0" applyBorder="0" applyAlignment="0" applyProtection="0"/>
    <xf numFmtId="43" fontId="38"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38" fillId="0" borderId="0" applyFont="0" applyFill="0" applyBorder="0" applyAlignment="0" applyProtection="0"/>
    <xf numFmtId="165" fontId="9" fillId="0" borderId="0" applyFont="0" applyFill="0" applyBorder="0" applyAlignment="0" applyProtection="0"/>
    <xf numFmtId="43" fontId="90"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38" fillId="0" borderId="0" applyFont="0" applyFill="0" applyBorder="0" applyAlignment="0" applyProtection="0"/>
    <xf numFmtId="172" fontId="12"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09"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43" fontId="9" fillId="0" borderId="0" applyFont="0" applyFill="0" applyBorder="0" applyAlignment="0" applyProtection="0"/>
    <xf numFmtId="172" fontId="12"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09"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43" fontId="9" fillId="0" borderId="0" applyFont="0" applyFill="0" applyBorder="0" applyAlignment="0" applyProtection="0"/>
    <xf numFmtId="172"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43" fontId="9" fillId="0" borderId="0" applyFont="0" applyFill="0" applyBorder="0" applyAlignment="0" applyProtection="0"/>
    <xf numFmtId="172"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43" fontId="9" fillId="0" borderId="0" applyFont="0" applyFill="0" applyBorder="0" applyAlignment="0" applyProtection="0"/>
    <xf numFmtId="172"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43" fontId="9" fillId="0" borderId="0" applyFont="0" applyFill="0" applyBorder="0" applyAlignment="0" applyProtection="0"/>
    <xf numFmtId="172"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43" fontId="9" fillId="0" borderId="0" applyFont="0" applyFill="0" applyBorder="0" applyAlignment="0" applyProtection="0"/>
    <xf numFmtId="172"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43" fontId="9" fillId="0" borderId="0" applyFont="0" applyFill="0" applyBorder="0" applyAlignment="0" applyProtection="0"/>
    <xf numFmtId="172"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174" fontId="13" fillId="0" borderId="0" applyFont="0" applyFill="0" applyBorder="0" applyAlignment="0" applyProtection="0"/>
    <xf numFmtId="172" fontId="12" fillId="0" borderId="0" applyFont="0" applyFill="0" applyBorder="0" applyAlignment="0" applyProtection="0"/>
    <xf numFmtId="174" fontId="70" fillId="0" borderId="0" applyFont="0" applyFill="0" applyBorder="0" applyAlignment="0" applyProtection="0"/>
    <xf numFmtId="172"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174" fontId="13" fillId="0" borderId="0" applyFont="0" applyFill="0" applyBorder="0" applyAlignment="0" applyProtection="0"/>
    <xf numFmtId="172" fontId="12" fillId="0" borderId="0" applyFont="0" applyFill="0" applyBorder="0" applyAlignment="0" applyProtection="0"/>
    <xf numFmtId="174" fontId="70" fillId="0" borderId="0" applyFont="0" applyFill="0" applyBorder="0" applyAlignment="0" applyProtection="0"/>
    <xf numFmtId="172"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43" fontId="9" fillId="0" borderId="0" applyFont="0" applyFill="0" applyBorder="0" applyAlignment="0" applyProtection="0"/>
    <xf numFmtId="43" fontId="2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165" fontId="19" fillId="0" borderId="0" applyFont="0" applyFill="0" applyBorder="0" applyAlignment="0" applyProtection="0"/>
    <xf numFmtId="43" fontId="24"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43" fontId="13" fillId="0" borderId="0" applyFont="0" applyFill="0" applyBorder="0" applyAlignment="0" applyProtection="0"/>
    <xf numFmtId="165" fontId="109" fillId="0" borderId="0" applyFont="0" applyFill="0" applyBorder="0" applyAlignment="0" applyProtection="0"/>
    <xf numFmtId="43" fontId="24"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43" fontId="13" fillId="0" borderId="0" applyFont="0" applyFill="0" applyBorder="0" applyAlignment="0" applyProtection="0"/>
    <xf numFmtId="165" fontId="10" fillId="0" borderId="0" applyFont="0" applyFill="0" applyBorder="0" applyAlignment="0" applyProtection="0"/>
    <xf numFmtId="17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3" fillId="0" borderId="0" applyFont="0" applyFill="0" applyBorder="0" applyAlignment="0" applyProtection="0"/>
    <xf numFmtId="165" fontId="9"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4" fontId="70" fillId="0" borderId="0" applyFont="0" applyFill="0" applyBorder="0" applyAlignment="0" applyProtection="0"/>
    <xf numFmtId="172"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43" fontId="9" fillId="0" borderId="0" applyFont="0" applyFill="0" applyBorder="0" applyAlignment="0" applyProtection="0"/>
    <xf numFmtId="172"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1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19"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9"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43" fontId="38" fillId="0" borderId="0" applyFont="0" applyFill="0" applyBorder="0" applyAlignment="0" applyProtection="0"/>
    <xf numFmtId="172" fontId="24"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172"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43" fontId="1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165" fontId="51" fillId="0" borderId="0" applyFont="0" applyFill="0" applyBorder="0" applyAlignment="0" applyProtection="0"/>
    <xf numFmtId="43" fontId="13"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108"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169" fontId="11"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9" fontId="11"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9" fontId="69"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39" fillId="0" borderId="0" applyFont="0" applyFill="0" applyBorder="0" applyAlignment="0" applyProtection="0"/>
    <xf numFmtId="43" fontId="13" fillId="0" borderId="0" applyFont="0" applyFill="0" applyBorder="0" applyAlignment="0" applyProtection="0"/>
    <xf numFmtId="43" fontId="38"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169" fontId="11"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9" fontId="11"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9" fontId="69"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172" fontId="24"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3"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3" fillId="0" borderId="0" applyFont="0" applyFill="0" applyBorder="0" applyAlignment="0" applyProtection="0"/>
    <xf numFmtId="43" fontId="38"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172" fontId="24" fillId="0" borderId="0" applyFont="0" applyFill="0" applyBorder="0" applyAlignment="0" applyProtection="0"/>
    <xf numFmtId="169" fontId="11"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9" fontId="11"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9" fontId="69"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172" fontId="24"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3"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3"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3"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3" fillId="0" borderId="0" applyFont="0" applyFill="0" applyBorder="0" applyAlignment="0" applyProtection="0"/>
    <xf numFmtId="43" fontId="38" fillId="0" borderId="0" applyFont="0" applyFill="0" applyBorder="0" applyAlignment="0" applyProtection="0"/>
    <xf numFmtId="169" fontId="11"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9" fontId="11" fillId="0" borderId="0" applyFont="0" applyFill="0" applyBorder="0" applyAlignment="0" applyProtection="0"/>
    <xf numFmtId="169" fontId="69"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4"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169" fontId="11"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9" fontId="11" fillId="0" borderId="0" applyFont="0" applyFill="0" applyBorder="0" applyAlignment="0" applyProtection="0"/>
    <xf numFmtId="169" fontId="6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169" fontId="11"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9" fontId="11" fillId="0" borderId="0" applyFont="0" applyFill="0" applyBorder="0" applyAlignment="0" applyProtection="0"/>
    <xf numFmtId="169" fontId="6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170" fontId="1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83" fillId="0" borderId="0" applyFont="0" applyFill="0" applyBorder="0" applyAlignment="0" applyProtection="0"/>
    <xf numFmtId="43" fontId="38" fillId="0" borderId="0" applyFont="0" applyFill="0" applyBorder="0" applyAlignment="0" applyProtection="0"/>
    <xf numFmtId="43" fontId="90" fillId="0" borderId="0" applyFont="0" applyFill="0" applyBorder="0" applyAlignment="0" applyProtection="0"/>
    <xf numFmtId="43" fontId="38" fillId="0" borderId="0" applyFont="0" applyFill="0" applyBorder="0" applyAlignment="0" applyProtection="0"/>
    <xf numFmtId="165" fontId="19"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165" fontId="9"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27" fillId="0" borderId="0" applyFont="0" applyFill="0" applyBorder="0" applyAlignment="0" applyProtection="0"/>
    <xf numFmtId="165" fontId="37" fillId="0" borderId="0" applyFont="0" applyFill="0" applyBorder="0" applyAlignment="0" applyProtection="0"/>
    <xf numFmtId="0" fontId="11" fillId="0" borderId="0" applyFont="0" applyFill="0" applyBorder="0" applyAlignment="0" applyProtection="0"/>
    <xf numFmtId="165" fontId="3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82"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70" fontId="11" fillId="0" borderId="0" applyFont="0" applyFill="0" applyBorder="0" applyAlignment="0" applyProtection="0"/>
    <xf numFmtId="165" fontId="27" fillId="0" borderId="0" applyFont="0" applyFill="0" applyBorder="0" applyAlignment="0" applyProtection="0"/>
    <xf numFmtId="165" fontId="82"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70" fontId="11" fillId="0" borderId="0" applyFont="0" applyFill="0" applyBorder="0" applyAlignment="0" applyProtection="0"/>
    <xf numFmtId="180" fontId="98" fillId="0" borderId="0" applyFont="0" applyFill="0" applyBorder="0" applyAlignment="0" applyProtection="0"/>
    <xf numFmtId="180" fontId="106" fillId="0" borderId="0" applyFont="0" applyFill="0" applyBorder="0" applyAlignment="0" applyProtection="0"/>
    <xf numFmtId="180" fontId="98" fillId="0" borderId="0" applyFont="0" applyFill="0" applyBorder="0" applyAlignment="0" applyProtection="0"/>
    <xf numFmtId="180" fontId="119" fillId="0" borderId="0" applyFont="0" applyFill="0" applyBorder="0" applyAlignment="0" applyProtection="0"/>
    <xf numFmtId="180" fontId="98" fillId="0" borderId="0" applyFont="0" applyFill="0" applyBorder="0" applyAlignment="0" applyProtection="0"/>
    <xf numFmtId="170" fontId="11" fillId="0" borderId="0" applyFont="0" applyFill="0" applyBorder="0" applyAlignment="0" applyProtection="0"/>
    <xf numFmtId="43" fontId="13" fillId="0" borderId="0" applyFont="0" applyFill="0" applyBorder="0" applyAlignment="0" applyProtection="0"/>
    <xf numFmtId="165" fontId="19" fillId="0" borderId="0" applyFont="0" applyFill="0" applyBorder="0" applyAlignment="0" applyProtection="0"/>
    <xf numFmtId="43"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9"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27" fillId="0" borderId="0" applyFont="0" applyFill="0" applyBorder="0" applyAlignment="0" applyProtection="0"/>
    <xf numFmtId="0" fontId="11" fillId="0" borderId="0" applyFont="0" applyFill="0" applyBorder="0" applyAlignment="0" applyProtection="0"/>
    <xf numFmtId="43" fontId="27"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170" fontId="1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0" fontId="11" fillId="0" borderId="0" applyFont="0" applyFill="0" applyBorder="0" applyAlignment="0" applyProtection="0"/>
    <xf numFmtId="43" fontId="38" fillId="0" borderId="0" applyFont="0" applyFill="0" applyBorder="0" applyAlignment="0" applyProtection="0"/>
    <xf numFmtId="170" fontId="11" fillId="0" borderId="0" applyFont="0" applyFill="0" applyBorder="0" applyAlignment="0" applyProtection="0"/>
    <xf numFmtId="43" fontId="39" fillId="0" borderId="0" applyFont="0" applyFill="0" applyBorder="0" applyAlignment="0" applyProtection="0"/>
    <xf numFmtId="43" fontId="27" fillId="0" borderId="0" applyFont="0" applyFill="0" applyBorder="0" applyAlignment="0" applyProtection="0"/>
    <xf numFmtId="43" fontId="38" fillId="0" borderId="0" applyFont="0" applyFill="0" applyBorder="0" applyAlignment="0" applyProtection="0"/>
    <xf numFmtId="178" fontId="13" fillId="0" borderId="0" applyFont="0" applyFill="0" applyBorder="0" applyAlignment="0" applyProtection="0"/>
    <xf numFmtId="43" fontId="12" fillId="0" borderId="0" applyFont="0" applyFill="0" applyBorder="0" applyAlignment="0" applyProtection="0"/>
    <xf numFmtId="178" fontId="13" fillId="0" borderId="0" applyFont="0" applyFill="0" applyBorder="0" applyAlignment="0" applyProtection="0"/>
    <xf numFmtId="174" fontId="13"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69" fillId="0" borderId="0" applyFont="0" applyFill="0" applyBorder="0" applyAlignment="0" applyProtection="0"/>
    <xf numFmtId="174" fontId="13" fillId="0" borderId="0" applyFont="0" applyFill="0" applyBorder="0" applyAlignment="0" applyProtection="0"/>
    <xf numFmtId="169" fontId="11"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9" fontId="11" fillId="0" borderId="0" applyFont="0" applyFill="0" applyBorder="0" applyAlignment="0" applyProtection="0"/>
    <xf numFmtId="169" fontId="6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172" fontId="13"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169" fontId="11"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9" fontId="11" fillId="0" borderId="0" applyFont="0" applyFill="0" applyBorder="0" applyAlignment="0" applyProtection="0"/>
    <xf numFmtId="169" fontId="6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169" fontId="11"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9" fontId="11" fillId="0" borderId="0" applyFont="0" applyFill="0" applyBorder="0" applyAlignment="0" applyProtection="0"/>
    <xf numFmtId="169" fontId="6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7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43" fontId="38" fillId="0" borderId="0" applyFont="0" applyFill="0" applyBorder="0" applyAlignment="0" applyProtection="0"/>
    <xf numFmtId="172" fontId="12" fillId="0" borderId="0" applyFont="0" applyFill="0" applyBorder="0" applyAlignment="0" applyProtection="0"/>
    <xf numFmtId="43" fontId="38" fillId="0" borderId="0" applyFont="0" applyFill="0" applyBorder="0" applyAlignment="0" applyProtection="0"/>
    <xf numFmtId="43" fontId="10" fillId="0" borderId="0" applyFont="0" applyFill="0" applyBorder="0" applyAlignment="0" applyProtection="0"/>
    <xf numFmtId="43" fontId="25"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43" fontId="10" fillId="0" borderId="0" applyFont="0" applyFill="0" applyBorder="0" applyAlignment="0" applyProtection="0"/>
    <xf numFmtId="43" fontId="25" fillId="0" borderId="0" applyFont="0" applyFill="0" applyBorder="0" applyAlignment="0" applyProtection="0"/>
    <xf numFmtId="172" fontId="12" fillId="0" borderId="0" applyFont="0" applyFill="0" applyBorder="0" applyAlignment="0" applyProtection="0"/>
    <xf numFmtId="169" fontId="11"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9" fontId="11" fillId="0" borderId="0" applyFont="0" applyFill="0" applyBorder="0" applyAlignment="0" applyProtection="0"/>
    <xf numFmtId="169" fontId="69"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4"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2" fontId="24"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174"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2" fontId="2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72" fontId="13" fillId="0" borderId="0" applyFont="0" applyFill="0" applyBorder="0" applyAlignment="0" applyProtection="0"/>
    <xf numFmtId="165" fontId="13" fillId="0" borderId="0" applyFont="0" applyFill="0" applyBorder="0" applyAlignment="0" applyProtection="0"/>
    <xf numFmtId="172" fontId="13"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174" fontId="13" fillId="0" borderId="0" applyFont="0" applyFill="0" applyBorder="0" applyAlignment="0" applyProtection="0"/>
    <xf numFmtId="43" fontId="19" fillId="0" borderId="0" applyFont="0" applyFill="0" applyBorder="0" applyAlignment="0" applyProtection="0"/>
    <xf numFmtId="174" fontId="13"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174" fontId="13" fillId="0" borderId="0" applyFont="0" applyFill="0" applyBorder="0" applyAlignment="0" applyProtection="0"/>
    <xf numFmtId="43" fontId="19" fillId="0" borderId="0" applyFont="0" applyFill="0" applyBorder="0" applyAlignment="0" applyProtection="0"/>
    <xf numFmtId="174" fontId="13"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72" fontId="13" fillId="0" borderId="0" applyFont="0" applyFill="0" applyBorder="0" applyAlignment="0" applyProtection="0"/>
    <xf numFmtId="165" fontId="13" fillId="0" borderId="0" applyFont="0" applyFill="0" applyBorder="0" applyAlignment="0" applyProtection="0"/>
    <xf numFmtId="172" fontId="13"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70" fillId="0" borderId="0" applyFont="0" applyFill="0" applyBorder="0" applyAlignment="0" applyProtection="0"/>
    <xf numFmtId="43" fontId="19"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70"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7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96" fillId="0" borderId="0" applyFont="0" applyFill="0" applyBorder="0" applyAlignment="0" applyProtection="0"/>
    <xf numFmtId="165" fontId="110" fillId="0" borderId="0" applyFont="0" applyFill="0" applyBorder="0" applyAlignment="0" applyProtection="0"/>
    <xf numFmtId="165" fontId="96" fillId="0" borderId="0" applyFont="0" applyFill="0" applyBorder="0" applyAlignment="0" applyProtection="0"/>
    <xf numFmtId="165" fontId="120" fillId="0" borderId="0" applyFont="0" applyFill="0" applyBorder="0" applyAlignment="0" applyProtection="0"/>
    <xf numFmtId="165" fontId="96"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165" fontId="96" fillId="0" borderId="0" applyFont="0" applyFill="0" applyBorder="0" applyAlignment="0" applyProtection="0"/>
    <xf numFmtId="165" fontId="110" fillId="0" borderId="0" applyFont="0" applyFill="0" applyBorder="0" applyAlignment="0" applyProtection="0"/>
    <xf numFmtId="165" fontId="96" fillId="0" borderId="0" applyFont="0" applyFill="0" applyBorder="0" applyAlignment="0" applyProtection="0"/>
    <xf numFmtId="165" fontId="120" fillId="0" borderId="0" applyFont="0" applyFill="0" applyBorder="0" applyAlignment="0" applyProtection="0"/>
    <xf numFmtId="165" fontId="96" fillId="0" borderId="0" applyFont="0" applyFill="0" applyBorder="0" applyAlignment="0" applyProtection="0"/>
    <xf numFmtId="43" fontId="19"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19"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19" fillId="0" borderId="0" applyFont="0" applyFill="0" applyBorder="0" applyAlignment="0" applyProtection="0"/>
    <xf numFmtId="172" fontId="13" fillId="0" borderId="0" applyFont="0" applyFill="0" applyBorder="0" applyAlignment="0" applyProtection="0"/>
    <xf numFmtId="165" fontId="13" fillId="0" borderId="0" applyFont="0" applyFill="0" applyBorder="0" applyAlignment="0" applyProtection="0"/>
    <xf numFmtId="172" fontId="13"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19"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13"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165" fontId="10" fillId="0" borderId="0" applyFont="0" applyFill="0" applyBorder="0" applyAlignment="0" applyProtection="0"/>
    <xf numFmtId="43" fontId="19" fillId="0" borderId="0" applyFont="0" applyFill="0" applyBorder="0" applyAlignment="0" applyProtection="0"/>
    <xf numFmtId="165" fontId="10" fillId="0" borderId="0" applyFont="0" applyFill="0" applyBorder="0" applyAlignment="0" applyProtection="0"/>
    <xf numFmtId="43" fontId="19" fillId="0" borderId="0" applyFont="0" applyFill="0" applyBorder="0" applyAlignment="0" applyProtection="0"/>
    <xf numFmtId="165" fontId="10" fillId="0" borderId="0" applyFont="0" applyFill="0" applyBorder="0" applyAlignment="0" applyProtection="0"/>
    <xf numFmtId="43" fontId="19"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19"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19"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19"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5" fontId="13" fillId="0" borderId="0" applyFont="0" applyFill="0" applyBorder="0" applyAlignment="0" applyProtection="0"/>
    <xf numFmtId="168" fontId="19" fillId="0" borderId="0" applyFont="0" applyFill="0" applyBorder="0" applyAlignment="0" applyProtection="0"/>
    <xf numFmtId="165" fontId="13" fillId="0" borderId="0" applyFont="0" applyFill="0" applyBorder="0" applyAlignment="0" applyProtection="0"/>
    <xf numFmtId="168" fontId="19" fillId="0" borderId="0" applyFont="0" applyFill="0" applyBorder="0" applyAlignment="0" applyProtection="0"/>
    <xf numFmtId="0" fontId="19" fillId="0" borderId="0" applyFont="0" applyFill="0" applyBorder="0" applyAlignment="0" applyProtection="0"/>
    <xf numFmtId="172" fontId="13"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172" fontId="13"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0" fontId="19" fillId="0" borderId="0" applyFont="0" applyFill="0" applyBorder="0" applyAlignment="0" applyProtection="0"/>
    <xf numFmtId="168" fontId="1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9" fillId="0" borderId="0" applyFont="0" applyFill="0" applyBorder="0" applyAlignment="0" applyProtection="0"/>
    <xf numFmtId="43" fontId="38" fillId="0" borderId="0" applyFont="0" applyFill="0" applyBorder="0" applyAlignment="0" applyProtection="0"/>
    <xf numFmtId="43" fontId="12" fillId="0" borderId="0" applyFont="0" applyFill="0" applyBorder="0" applyAlignment="0" applyProtection="0"/>
    <xf numFmtId="172" fontId="13" fillId="0" borderId="0" applyFont="0" applyFill="0" applyBorder="0" applyAlignment="0" applyProtection="0"/>
    <xf numFmtId="43" fontId="1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172" fontId="13" fillId="0" borderId="0" applyFont="0" applyFill="0" applyBorder="0" applyAlignment="0" applyProtection="0"/>
    <xf numFmtId="43" fontId="38" fillId="0" borderId="0" applyFont="0" applyFill="0" applyBorder="0" applyAlignment="0" applyProtection="0"/>
    <xf numFmtId="43" fontId="83"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09" fillId="0" borderId="0" applyFont="0" applyFill="0" applyBorder="0" applyAlignment="0" applyProtection="0"/>
    <xf numFmtId="172" fontId="13" fillId="0" borderId="0" applyFont="0" applyFill="0" applyBorder="0" applyAlignment="0" applyProtection="0"/>
    <xf numFmtId="0" fontId="19" fillId="0" borderId="0" applyFont="0" applyFill="0" applyBorder="0" applyAlignment="0" applyProtection="0"/>
    <xf numFmtId="172" fontId="12"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172" fontId="24" fillId="0" borderId="0" applyFont="0" applyFill="0" applyBorder="0" applyAlignment="0" applyProtection="0"/>
    <xf numFmtId="43" fontId="19" fillId="0" borderId="0" applyFont="0" applyFill="0" applyBorder="0" applyAlignment="0" applyProtection="0"/>
    <xf numFmtId="178" fontId="13" fillId="0" borderId="0" applyFont="0" applyFill="0" applyBorder="0" applyAlignment="0" applyProtection="0"/>
    <xf numFmtId="165"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70" fillId="0" borderId="0" applyFont="0" applyFill="0" applyBorder="0" applyAlignment="0" applyProtection="0"/>
    <xf numFmtId="43" fontId="19" fillId="0" borderId="0" applyFont="0" applyFill="0" applyBorder="0" applyAlignment="0" applyProtection="0"/>
    <xf numFmtId="174" fontId="13" fillId="0" borderId="0" applyFont="0" applyFill="0" applyBorder="0" applyAlignment="0" applyProtection="0"/>
    <xf numFmtId="174" fontId="70"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2" fillId="0" borderId="0" applyFont="0" applyFill="0" applyBorder="0" applyAlignment="0" applyProtection="0"/>
    <xf numFmtId="174" fontId="13"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19"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19"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19"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19"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19"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19"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19"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19" fillId="0" borderId="0" applyFont="0" applyFill="0" applyBorder="0" applyAlignment="0" applyProtection="0"/>
    <xf numFmtId="43" fontId="90" fillId="0" borderId="0" applyFont="0" applyFill="0" applyBorder="0" applyAlignment="0" applyProtection="0"/>
    <xf numFmtId="43" fontId="38" fillId="0" borderId="0" applyFont="0" applyFill="0" applyBorder="0" applyAlignment="0" applyProtection="0"/>
    <xf numFmtId="43" fontId="101" fillId="0" borderId="0" applyFont="0" applyFill="0" applyBorder="0" applyAlignment="0" applyProtection="0"/>
    <xf numFmtId="43" fontId="38" fillId="0" borderId="0" applyFont="0" applyFill="0" applyBorder="0" applyAlignment="0" applyProtection="0"/>
    <xf numFmtId="43" fontId="118"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90" fillId="0" borderId="0" applyFont="0" applyFill="0" applyBorder="0" applyAlignment="0" applyProtection="0"/>
    <xf numFmtId="43" fontId="38" fillId="0" borderId="0" applyFont="0" applyFill="0" applyBorder="0" applyAlignment="0" applyProtection="0"/>
    <xf numFmtId="43" fontId="101" fillId="0" borderId="0" applyFont="0" applyFill="0" applyBorder="0" applyAlignment="0" applyProtection="0"/>
    <xf numFmtId="43" fontId="38" fillId="0" borderId="0" applyFont="0" applyFill="0" applyBorder="0" applyAlignment="0" applyProtection="0"/>
    <xf numFmtId="43" fontId="118"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8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0" fillId="0" borderId="0" applyFont="0" applyFill="0" applyBorder="0" applyAlignment="0" applyProtection="0"/>
    <xf numFmtId="43" fontId="38" fillId="0" borderId="0" applyFont="0" applyFill="0" applyBorder="0" applyAlignment="0" applyProtection="0"/>
    <xf numFmtId="43" fontId="101" fillId="0" borderId="0" applyFont="0" applyFill="0" applyBorder="0" applyAlignment="0" applyProtection="0"/>
    <xf numFmtId="43" fontId="38" fillId="0" borderId="0" applyFont="0" applyFill="0" applyBorder="0" applyAlignment="0" applyProtection="0"/>
    <xf numFmtId="43" fontId="118"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90" fillId="0" borderId="0" applyFont="0" applyFill="0" applyBorder="0" applyAlignment="0" applyProtection="0"/>
    <xf numFmtId="43" fontId="38" fillId="0" borderId="0" applyFont="0" applyFill="0" applyBorder="0" applyAlignment="0" applyProtection="0"/>
    <xf numFmtId="43" fontId="101" fillId="0" borderId="0" applyFont="0" applyFill="0" applyBorder="0" applyAlignment="0" applyProtection="0"/>
    <xf numFmtId="43" fontId="38" fillId="0" borderId="0" applyFont="0" applyFill="0" applyBorder="0" applyAlignment="0" applyProtection="0"/>
    <xf numFmtId="43" fontId="118"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90" fillId="0" borderId="0" applyFont="0" applyFill="0" applyBorder="0" applyAlignment="0" applyProtection="0"/>
    <xf numFmtId="43" fontId="38" fillId="0" borderId="0" applyFont="0" applyFill="0" applyBorder="0" applyAlignment="0" applyProtection="0"/>
    <xf numFmtId="43" fontId="101" fillId="0" borderId="0" applyFont="0" applyFill="0" applyBorder="0" applyAlignment="0" applyProtection="0"/>
    <xf numFmtId="43" fontId="38" fillId="0" borderId="0" applyFont="0" applyFill="0" applyBorder="0" applyAlignment="0" applyProtection="0"/>
    <xf numFmtId="43" fontId="118"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90" fillId="0" borderId="0" applyFont="0" applyFill="0" applyBorder="0" applyAlignment="0" applyProtection="0"/>
    <xf numFmtId="43" fontId="38" fillId="0" borderId="0" applyFont="0" applyFill="0" applyBorder="0" applyAlignment="0" applyProtection="0"/>
    <xf numFmtId="43" fontId="101" fillId="0" borderId="0" applyFont="0" applyFill="0" applyBorder="0" applyAlignment="0" applyProtection="0"/>
    <xf numFmtId="43" fontId="38" fillId="0" borderId="0" applyFont="0" applyFill="0" applyBorder="0" applyAlignment="0" applyProtection="0"/>
    <xf numFmtId="43" fontId="118"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90" fillId="0" borderId="0" applyFont="0" applyFill="0" applyBorder="0" applyAlignment="0" applyProtection="0"/>
    <xf numFmtId="43" fontId="38" fillId="0" borderId="0" applyFont="0" applyFill="0" applyBorder="0" applyAlignment="0" applyProtection="0"/>
    <xf numFmtId="43" fontId="101" fillId="0" borderId="0" applyFont="0" applyFill="0" applyBorder="0" applyAlignment="0" applyProtection="0"/>
    <xf numFmtId="43" fontId="38" fillId="0" borderId="0" applyFont="0" applyFill="0" applyBorder="0" applyAlignment="0" applyProtection="0"/>
    <xf numFmtId="43" fontId="118"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90" fillId="0" borderId="0" applyFont="0" applyFill="0" applyBorder="0" applyAlignment="0" applyProtection="0"/>
    <xf numFmtId="43" fontId="38" fillId="0" borderId="0" applyFont="0" applyFill="0" applyBorder="0" applyAlignment="0" applyProtection="0"/>
    <xf numFmtId="43" fontId="101" fillId="0" borderId="0" applyFont="0" applyFill="0" applyBorder="0" applyAlignment="0" applyProtection="0"/>
    <xf numFmtId="43" fontId="38" fillId="0" borderId="0" applyFont="0" applyFill="0" applyBorder="0" applyAlignment="0" applyProtection="0"/>
    <xf numFmtId="43" fontId="118"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90" fillId="0" borderId="0" applyFont="0" applyFill="0" applyBorder="0" applyAlignment="0" applyProtection="0"/>
    <xf numFmtId="43" fontId="38" fillId="0" borderId="0" applyFont="0" applyFill="0" applyBorder="0" applyAlignment="0" applyProtection="0"/>
    <xf numFmtId="43" fontId="101" fillId="0" borderId="0" applyFont="0" applyFill="0" applyBorder="0" applyAlignment="0" applyProtection="0"/>
    <xf numFmtId="43" fontId="38" fillId="0" borderId="0" applyFont="0" applyFill="0" applyBorder="0" applyAlignment="0" applyProtection="0"/>
    <xf numFmtId="43" fontId="118"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8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80" fillId="0" borderId="0" applyFont="0" applyFill="0" applyBorder="0" applyAlignment="0" applyProtection="0"/>
    <xf numFmtId="43" fontId="19" fillId="0" borderId="0" applyFont="0" applyFill="0" applyBorder="0" applyAlignment="0" applyProtection="0"/>
    <xf numFmtId="172" fontId="13" fillId="0" borderId="0" applyFont="0" applyFill="0" applyBorder="0" applyAlignment="0" applyProtection="0"/>
    <xf numFmtId="174" fontId="13"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4" fontId="13"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80" fillId="0" borderId="0" applyFont="0" applyFill="0" applyBorder="0" applyAlignment="0" applyProtection="0"/>
    <xf numFmtId="43" fontId="1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8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8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2"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2"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80"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2" fontId="12" fillId="0" borderId="0" applyFont="0" applyFill="0" applyBorder="0" applyAlignment="0" applyProtection="0"/>
    <xf numFmtId="165" fontId="82" fillId="0" borderId="0" applyFont="0" applyFill="0" applyBorder="0" applyAlignment="0" applyProtection="0"/>
    <xf numFmtId="165" fontId="27" fillId="0" borderId="0" applyFont="0" applyFill="0" applyBorder="0" applyAlignment="0" applyProtection="0"/>
    <xf numFmtId="172" fontId="12" fillId="0" borderId="0" applyFont="0" applyFill="0" applyBorder="0" applyAlignment="0" applyProtection="0"/>
    <xf numFmtId="165" fontId="82" fillId="0" borderId="0" applyFont="0" applyFill="0" applyBorder="0" applyAlignment="0" applyProtection="0"/>
    <xf numFmtId="165" fontId="27" fillId="0" borderId="0" applyFont="0" applyFill="0" applyBorder="0" applyAlignment="0" applyProtection="0"/>
    <xf numFmtId="172" fontId="12" fillId="0" borderId="0" applyFont="0" applyFill="0" applyBorder="0" applyAlignment="0" applyProtection="0"/>
    <xf numFmtId="165" fontId="82" fillId="0" borderId="0" applyFont="0" applyFill="0" applyBorder="0" applyAlignment="0" applyProtection="0"/>
    <xf numFmtId="165" fontId="27" fillId="0" borderId="0" applyFont="0" applyFill="0" applyBorder="0" applyAlignment="0" applyProtection="0"/>
    <xf numFmtId="172" fontId="12"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165" fontId="82" fillId="0" borderId="0" applyFont="0" applyFill="0" applyBorder="0" applyAlignment="0" applyProtection="0"/>
    <xf numFmtId="165" fontId="27"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80"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80"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69" fontId="11" fillId="0" borderId="0" applyFont="0" applyFill="0" applyBorder="0" applyAlignment="0" applyProtection="0"/>
    <xf numFmtId="169" fontId="18"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69"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69" fillId="0" borderId="0" applyFont="0" applyFill="0" applyBorder="0" applyAlignment="0" applyProtection="0"/>
    <xf numFmtId="169" fontId="69"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69" fillId="0" borderId="0" applyFont="0" applyFill="0" applyBorder="0" applyAlignment="0" applyProtection="0"/>
    <xf numFmtId="169" fontId="11" fillId="0" borderId="0" applyFont="0" applyFill="0" applyBorder="0" applyAlignment="0" applyProtection="0"/>
    <xf numFmtId="169" fontId="77" fillId="0" borderId="0" applyFont="0" applyFill="0" applyBorder="0" applyAlignment="0" applyProtection="0"/>
    <xf numFmtId="169" fontId="11" fillId="0" borderId="0" applyFont="0" applyFill="0" applyBorder="0" applyAlignment="0" applyProtection="0"/>
    <xf numFmtId="165" fontId="19" fillId="0" borderId="0" applyFont="0" applyFill="0" applyBorder="0" applyAlignment="0" applyProtection="0"/>
    <xf numFmtId="43" fontId="39" fillId="0" borderId="0" applyFont="0" applyFill="0" applyBorder="0" applyAlignment="0" applyProtection="0"/>
    <xf numFmtId="165" fontId="19" fillId="0" borderId="0" applyFont="0" applyFill="0" applyBorder="0" applyAlignment="0" applyProtection="0"/>
    <xf numFmtId="165" fontId="13"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169" fontId="1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69" fontId="69"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69" fillId="0" borderId="0" applyFont="0" applyFill="0" applyBorder="0" applyAlignment="0" applyProtection="0"/>
    <xf numFmtId="169" fontId="69" fillId="0" borderId="0" applyFont="0" applyFill="0" applyBorder="0" applyAlignment="0" applyProtection="0"/>
    <xf numFmtId="169" fontId="11" fillId="0" borderId="0" applyFont="0" applyFill="0" applyBorder="0" applyAlignment="0" applyProtection="0"/>
    <xf numFmtId="165" fontId="1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169" fontId="69" fillId="0" borderId="0" applyFont="0" applyFill="0" applyBorder="0" applyAlignment="0" applyProtection="0"/>
    <xf numFmtId="169" fontId="11" fillId="0" borderId="0" applyFont="0" applyFill="0" applyBorder="0" applyAlignment="0" applyProtection="0"/>
    <xf numFmtId="169" fontId="77" fillId="0" borderId="0" applyFont="0" applyFill="0" applyBorder="0" applyAlignment="0" applyProtection="0"/>
    <xf numFmtId="169" fontId="11" fillId="0" borderId="0" applyFont="0" applyFill="0" applyBorder="0" applyAlignment="0" applyProtection="0"/>
    <xf numFmtId="43" fontId="12"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9" fontId="77"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172" fontId="12" fillId="0" borderId="0" applyFont="0" applyFill="0" applyBorder="0" applyAlignment="0" applyProtection="0"/>
    <xf numFmtId="43" fontId="81"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81"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81"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81" fillId="0" borderId="0" applyFont="0" applyFill="0" applyBorder="0" applyAlignment="0" applyProtection="0"/>
    <xf numFmtId="43" fontId="38" fillId="0" borderId="0" applyFont="0" applyFill="0" applyBorder="0" applyAlignment="0" applyProtection="0"/>
    <xf numFmtId="43" fontId="9" fillId="0" borderId="0" applyFont="0" applyFill="0" applyBorder="0" applyAlignment="0" applyProtection="0"/>
    <xf numFmtId="43" fontId="81" fillId="0" borderId="0" applyFont="0" applyFill="0" applyBorder="0" applyAlignment="0" applyProtection="0"/>
    <xf numFmtId="43" fontId="38" fillId="0" borderId="0" applyFont="0" applyFill="0" applyBorder="0" applyAlignment="0" applyProtection="0"/>
    <xf numFmtId="43" fontId="9" fillId="0" borderId="0" applyFont="0" applyFill="0" applyBorder="0" applyAlignment="0" applyProtection="0"/>
    <xf numFmtId="43" fontId="81" fillId="0" borderId="0" applyFont="0" applyFill="0" applyBorder="0" applyAlignment="0" applyProtection="0"/>
    <xf numFmtId="43" fontId="38" fillId="0" borderId="0" applyFont="0" applyFill="0" applyBorder="0" applyAlignment="0" applyProtection="0"/>
    <xf numFmtId="43" fontId="9" fillId="0" borderId="0" applyFont="0" applyFill="0" applyBorder="0" applyAlignment="0" applyProtection="0"/>
    <xf numFmtId="43" fontId="81" fillId="0" borderId="0" applyFont="0" applyFill="0" applyBorder="0" applyAlignment="0" applyProtection="0"/>
    <xf numFmtId="43" fontId="38" fillId="0" borderId="0" applyFont="0" applyFill="0" applyBorder="0" applyAlignment="0" applyProtection="0"/>
    <xf numFmtId="43" fontId="9" fillId="0" borderId="0" applyFont="0" applyFill="0" applyBorder="0" applyAlignment="0" applyProtection="0"/>
    <xf numFmtId="43" fontId="81" fillId="0" borderId="0" applyFont="0" applyFill="0" applyBorder="0" applyAlignment="0" applyProtection="0"/>
    <xf numFmtId="43" fontId="38" fillId="0" borderId="0" applyFont="0" applyFill="0" applyBorder="0" applyAlignment="0" applyProtection="0"/>
    <xf numFmtId="43" fontId="9" fillId="0" borderId="0" applyFont="0" applyFill="0" applyBorder="0" applyAlignment="0" applyProtection="0"/>
    <xf numFmtId="43" fontId="81" fillId="0" borderId="0" applyFont="0" applyFill="0" applyBorder="0" applyAlignment="0" applyProtection="0"/>
    <xf numFmtId="43" fontId="38"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43" fontId="9"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43" fontId="9"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43" fontId="9"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43" fontId="9"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43" fontId="126"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43" fontId="126"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43" fontId="38"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43" fontId="38"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80"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80"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83"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9" fillId="0" borderId="0" applyFont="0" applyFill="0" applyBorder="0" applyAlignment="0" applyProtection="0"/>
    <xf numFmtId="43" fontId="38" fillId="0" borderId="0" applyFont="0" applyFill="0" applyBorder="0" applyAlignment="0" applyProtection="0"/>
    <xf numFmtId="43" fontId="83"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83"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9" fillId="0" borderId="0" applyFont="0" applyFill="0" applyBorder="0" applyAlignment="0" applyProtection="0"/>
    <xf numFmtId="43" fontId="8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 fillId="0" borderId="0" applyFont="0" applyFill="0" applyBorder="0" applyAlignment="0" applyProtection="0"/>
    <xf numFmtId="43" fontId="8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3" fillId="0" borderId="0" applyFont="0" applyFill="0" applyBorder="0" applyAlignment="0" applyProtection="0"/>
    <xf numFmtId="43" fontId="9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9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9" fillId="0" borderId="0" applyFont="0" applyFill="0" applyBorder="0" applyAlignment="0" applyProtection="0"/>
    <xf numFmtId="43" fontId="9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9" fillId="0" borderId="0" applyFont="0" applyFill="0" applyBorder="0" applyAlignment="0" applyProtection="0"/>
    <xf numFmtId="43" fontId="9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9" fillId="0" borderId="0" applyFont="0" applyFill="0" applyBorder="0" applyAlignment="0" applyProtection="0"/>
    <xf numFmtId="43" fontId="9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9" fillId="0" borderId="0" applyFont="0" applyFill="0" applyBorder="0" applyAlignment="0" applyProtection="0"/>
    <xf numFmtId="43" fontId="90" fillId="0" borderId="0" applyFont="0" applyFill="0" applyBorder="0" applyAlignment="0" applyProtection="0"/>
    <xf numFmtId="43" fontId="38" fillId="0" borderId="0" applyFont="0" applyFill="0" applyBorder="0" applyAlignment="0" applyProtection="0"/>
    <xf numFmtId="43" fontId="90" fillId="0" borderId="0" applyFont="0" applyFill="0" applyBorder="0" applyAlignment="0" applyProtection="0"/>
    <xf numFmtId="43" fontId="38" fillId="0" borderId="0" applyFont="0" applyFill="0" applyBorder="0" applyAlignment="0" applyProtection="0"/>
    <xf numFmtId="43" fontId="90"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1" fillId="0" borderId="0" applyFont="0" applyFill="0" applyBorder="0" applyAlignment="0" applyProtection="0"/>
    <xf numFmtId="43" fontId="27"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3" fontId="13" fillId="0" borderId="0" applyFont="0" applyFill="0" applyBorder="0" applyAlignment="0" applyProtection="0"/>
    <xf numFmtId="43" fontId="111" fillId="0" borderId="0" applyFont="0" applyFill="0" applyBorder="0" applyAlignment="0" applyProtection="0"/>
    <xf numFmtId="43" fontId="27" fillId="0" borderId="0" applyFont="0" applyFill="0" applyBorder="0" applyAlignment="0" applyProtection="0"/>
    <xf numFmtId="43" fontId="111" fillId="0" borderId="0" applyFont="0" applyFill="0" applyBorder="0" applyAlignment="0" applyProtection="0"/>
    <xf numFmtId="43" fontId="2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78" fontId="13"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80"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172" fontId="24" fillId="0" borderId="0" applyFont="0" applyFill="0" applyBorder="0" applyAlignment="0" applyProtection="0"/>
    <xf numFmtId="172" fontId="24" fillId="0" borderId="0" applyFont="0" applyFill="0" applyBorder="0" applyAlignment="0" applyProtection="0"/>
    <xf numFmtId="172" fontId="24" fillId="0" borderId="0" applyFont="0" applyFill="0" applyBorder="0" applyAlignment="0" applyProtection="0"/>
    <xf numFmtId="172" fontId="24" fillId="0" borderId="0" applyFont="0" applyFill="0" applyBorder="0" applyAlignment="0" applyProtection="0"/>
    <xf numFmtId="172" fontId="24" fillId="0" borderId="0" applyFont="0" applyFill="0" applyBorder="0" applyAlignment="0" applyProtection="0"/>
    <xf numFmtId="172" fontId="24" fillId="0" borderId="0" applyFont="0" applyFill="0" applyBorder="0" applyAlignment="0" applyProtection="0"/>
    <xf numFmtId="172" fontId="2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78" fontId="13"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80"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4" fontId="70" fillId="0" borderId="0" applyFont="0" applyFill="0" applyBorder="0" applyAlignment="0" applyProtection="0"/>
    <xf numFmtId="174" fontId="70" fillId="0" borderId="0" applyFont="0" applyFill="0" applyBorder="0" applyAlignment="0" applyProtection="0"/>
    <xf numFmtId="174" fontId="70" fillId="0" borderId="0" applyFont="0" applyFill="0" applyBorder="0" applyAlignment="0" applyProtection="0"/>
    <xf numFmtId="174" fontId="70" fillId="0" borderId="0" applyFont="0" applyFill="0" applyBorder="0" applyAlignment="0" applyProtection="0"/>
    <xf numFmtId="174" fontId="70" fillId="0" borderId="0" applyFont="0" applyFill="0" applyBorder="0" applyAlignment="0" applyProtection="0"/>
    <xf numFmtId="174" fontId="70" fillId="0" borderId="0" applyFont="0" applyFill="0" applyBorder="0" applyAlignment="0" applyProtection="0"/>
    <xf numFmtId="174" fontId="70"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80" fillId="0" borderId="0" applyFont="0" applyFill="0" applyBorder="0" applyAlignment="0" applyProtection="0"/>
    <xf numFmtId="43" fontId="19" fillId="0" borderId="0" applyFont="0" applyFill="0" applyBorder="0" applyAlignment="0" applyProtection="0"/>
    <xf numFmtId="174" fontId="70" fillId="0" borderId="0" applyFont="0" applyFill="0" applyBorder="0" applyAlignment="0" applyProtection="0"/>
    <xf numFmtId="174" fontId="70" fillId="0" borderId="0" applyFont="0" applyFill="0" applyBorder="0" applyAlignment="0" applyProtection="0"/>
    <xf numFmtId="172"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72" fontId="13" fillId="0" borderId="0" applyFont="0" applyFill="0" applyBorder="0" applyAlignment="0" applyProtection="0"/>
    <xf numFmtId="43" fontId="19" fillId="0" borderId="0" applyFont="0" applyFill="0" applyBorder="0" applyAlignment="0" applyProtection="0"/>
    <xf numFmtId="172" fontId="13"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8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8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3" fillId="0" borderId="0" applyFont="0" applyFill="0" applyBorder="0" applyAlignment="0" applyProtection="0"/>
    <xf numFmtId="165" fontId="13" fillId="0" borderId="0" applyFont="0" applyFill="0" applyBorder="0" applyAlignment="0" applyProtection="0"/>
    <xf numFmtId="172" fontId="13" fillId="0" borderId="0" applyFont="0" applyFill="0" applyBorder="0" applyAlignment="0" applyProtection="0"/>
    <xf numFmtId="43" fontId="19"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174"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4" fontId="13" fillId="0" borderId="0" applyFont="0" applyFill="0" applyBorder="0" applyAlignment="0" applyProtection="0"/>
    <xf numFmtId="43" fontId="19" fillId="0" borderId="0" applyFont="0" applyFill="0" applyBorder="0" applyAlignment="0" applyProtection="0"/>
    <xf numFmtId="174" fontId="7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43" fontId="19" fillId="0" borderId="0" applyFont="0" applyFill="0" applyBorder="0" applyAlignment="0" applyProtection="0"/>
    <xf numFmtId="174" fontId="13"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4" fontId="13" fillId="0" borderId="0" applyFont="0" applyFill="0" applyBorder="0" applyAlignment="0" applyProtection="0"/>
    <xf numFmtId="43" fontId="19" fillId="0" borderId="0" applyFont="0" applyFill="0" applyBorder="0" applyAlignment="0" applyProtection="0"/>
    <xf numFmtId="174" fontId="70" fillId="0" borderId="0" applyFont="0" applyFill="0" applyBorder="0" applyAlignment="0" applyProtection="0"/>
    <xf numFmtId="43" fontId="3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80" fillId="0" borderId="0" applyFont="0" applyFill="0" applyBorder="0" applyAlignment="0" applyProtection="0"/>
    <xf numFmtId="43" fontId="19" fillId="0" borderId="0" applyFont="0" applyFill="0" applyBorder="0" applyAlignment="0" applyProtection="0"/>
    <xf numFmtId="172" fontId="13" fillId="0" borderId="0" applyFont="0" applyFill="0" applyBorder="0" applyAlignment="0" applyProtection="0"/>
    <xf numFmtId="165" fontId="13" fillId="0" borderId="0" applyFont="0" applyFill="0" applyBorder="0" applyAlignment="0" applyProtection="0"/>
    <xf numFmtId="172" fontId="13" fillId="0" borderId="0" applyFont="0" applyFill="0" applyBorder="0" applyAlignment="0" applyProtection="0"/>
    <xf numFmtId="165"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172" fontId="24" fillId="0" borderId="0" applyFont="0" applyFill="0" applyBorder="0" applyAlignment="0" applyProtection="0"/>
    <xf numFmtId="172" fontId="13" fillId="0" borderId="0" applyFont="0" applyFill="0" applyBorder="0" applyAlignment="0" applyProtection="0"/>
    <xf numFmtId="43" fontId="80" fillId="0" borderId="0" applyFont="0" applyFill="0" applyBorder="0" applyAlignment="0" applyProtection="0"/>
    <xf numFmtId="43" fontId="3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8"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8"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165" fontId="13" fillId="0" borderId="0" applyFont="0" applyFill="0" applyBorder="0" applyAlignment="0" applyProtection="0"/>
    <xf numFmtId="165" fontId="19" fillId="0" borderId="0" applyFont="0" applyFill="0" applyBorder="0" applyAlignment="0" applyProtection="0"/>
    <xf numFmtId="165" fontId="13"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9" fillId="0" borderId="0" applyFont="0" applyFill="0" applyBorder="0" applyAlignment="0" applyProtection="0"/>
    <xf numFmtId="43" fontId="13"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38"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43" fontId="38"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172" fontId="13"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172" fontId="13"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65" fontId="19" fillId="0" borderId="0" applyFont="0" applyFill="0" applyBorder="0" applyAlignment="0" applyProtection="0"/>
    <xf numFmtId="43" fontId="90" fillId="0" borderId="0" applyFont="0" applyFill="0" applyBorder="0" applyAlignment="0" applyProtection="0"/>
    <xf numFmtId="43" fontId="38" fillId="0" borderId="0" applyFont="0" applyFill="0" applyBorder="0" applyAlignment="0" applyProtection="0"/>
    <xf numFmtId="43" fontId="101" fillId="0" borderId="0" applyFont="0" applyFill="0" applyBorder="0" applyAlignment="0" applyProtection="0"/>
    <xf numFmtId="43" fontId="38" fillId="0" borderId="0" applyFont="0" applyFill="0" applyBorder="0" applyAlignment="0" applyProtection="0"/>
    <xf numFmtId="43" fontId="118" fillId="0" borderId="0" applyFont="0" applyFill="0" applyBorder="0" applyAlignment="0" applyProtection="0"/>
    <xf numFmtId="43" fontId="38" fillId="0" borderId="0" applyFont="0" applyFill="0" applyBorder="0" applyAlignment="0" applyProtection="0"/>
    <xf numFmtId="43" fontId="13" fillId="0" borderId="0" applyFont="0" applyFill="0" applyBorder="0" applyAlignment="0" applyProtection="0"/>
    <xf numFmtId="165" fontId="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172" fontId="13"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172" fontId="13"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174" fontId="13" fillId="0" borderId="0" applyFont="0" applyFill="0" applyBorder="0" applyAlignment="0" applyProtection="0"/>
    <xf numFmtId="165" fontId="13" fillId="0" borderId="0" applyFont="0" applyFill="0" applyBorder="0" applyAlignment="0" applyProtection="0"/>
    <xf numFmtId="174" fontId="13" fillId="0" borderId="0" applyFont="0" applyFill="0" applyBorder="0" applyAlignment="0" applyProtection="0"/>
    <xf numFmtId="165" fontId="13" fillId="0" borderId="0" applyFont="0" applyFill="0" applyBorder="0" applyAlignment="0" applyProtection="0"/>
    <xf numFmtId="174" fontId="70" fillId="0" borderId="0" applyFont="0" applyFill="0" applyBorder="0" applyAlignment="0" applyProtection="0"/>
    <xf numFmtId="172"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43" fontId="19" fillId="0" borderId="0" applyFont="0" applyFill="0" applyBorder="0" applyAlignment="0" applyProtection="0"/>
    <xf numFmtId="174" fontId="70" fillId="0" borderId="0" applyFont="0" applyFill="0" applyBorder="0" applyAlignment="0" applyProtection="0"/>
    <xf numFmtId="174" fontId="13" fillId="0" borderId="0" applyFont="0" applyFill="0" applyBorder="0" applyAlignment="0" applyProtection="0"/>
    <xf numFmtId="174" fontId="12"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43" fontId="9" fillId="0" borderId="0" applyFont="0" applyFill="0" applyBorder="0" applyAlignment="0" applyProtection="0"/>
    <xf numFmtId="174" fontId="13" fillId="0" borderId="0" applyFont="0" applyFill="0" applyBorder="0" applyAlignment="0" applyProtection="0"/>
    <xf numFmtId="165" fontId="13" fillId="0" borderId="0" applyFont="0" applyFill="0" applyBorder="0" applyAlignment="0" applyProtection="0"/>
    <xf numFmtId="174" fontId="13" fillId="0" borderId="0" applyFont="0" applyFill="0" applyBorder="0" applyAlignment="0" applyProtection="0"/>
    <xf numFmtId="165" fontId="13" fillId="0" borderId="0" applyFont="0" applyFill="0" applyBorder="0" applyAlignment="0" applyProtection="0"/>
    <xf numFmtId="174" fontId="70" fillId="0" borderId="0" applyFont="0" applyFill="0" applyBorder="0" applyAlignment="0" applyProtection="0"/>
    <xf numFmtId="172"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43" fontId="19" fillId="0" borderId="0" applyFont="0" applyFill="0" applyBorder="0" applyAlignment="0" applyProtection="0"/>
    <xf numFmtId="174" fontId="70" fillId="0" borderId="0" applyFont="0" applyFill="0" applyBorder="0" applyAlignment="0" applyProtection="0"/>
    <xf numFmtId="174" fontId="13" fillId="0" borderId="0" applyFont="0" applyFill="0" applyBorder="0" applyAlignment="0" applyProtection="0"/>
    <xf numFmtId="174" fontId="12"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43" fontId="9" fillId="0" borderId="0" applyFont="0" applyFill="0" applyBorder="0" applyAlignment="0" applyProtection="0"/>
    <xf numFmtId="165" fontId="37" fillId="0" borderId="0" applyFont="0" applyFill="0" applyBorder="0" applyAlignment="0" applyProtection="0"/>
    <xf numFmtId="165" fontId="82"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3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13" fillId="0" borderId="0" applyFont="0" applyFill="0" applyBorder="0" applyAlignment="0" applyProtection="0"/>
    <xf numFmtId="165" fontId="71"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82"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72" fontId="1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71" fillId="0" borderId="0" applyFont="0" applyFill="0" applyBorder="0" applyAlignment="0" applyProtection="0"/>
    <xf numFmtId="165" fontId="27" fillId="0" borderId="0" applyFont="0" applyFill="0" applyBorder="0" applyAlignment="0" applyProtection="0"/>
    <xf numFmtId="43" fontId="19"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37"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82"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3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72" fontId="13" fillId="0" borderId="0" applyFont="0" applyFill="0" applyBorder="0" applyAlignment="0" applyProtection="0"/>
    <xf numFmtId="165" fontId="71"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82"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172" fontId="1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165" fontId="27" fillId="0" borderId="0" applyFont="0" applyFill="0" applyBorder="0" applyAlignment="0" applyProtection="0"/>
    <xf numFmtId="165" fontId="89" fillId="0" borderId="0" applyFont="0" applyFill="0" applyBorder="0" applyAlignment="0" applyProtection="0"/>
    <xf numFmtId="165" fontId="27" fillId="0" borderId="0" applyFont="0" applyFill="0" applyBorder="0" applyAlignment="0" applyProtection="0"/>
    <xf numFmtId="165" fontId="100" fillId="0" borderId="0" applyFont="0" applyFill="0" applyBorder="0" applyAlignment="0" applyProtection="0"/>
    <xf numFmtId="165" fontId="27" fillId="0" borderId="0" applyFont="0" applyFill="0" applyBorder="0" applyAlignment="0" applyProtection="0"/>
    <xf numFmtId="165" fontId="117" fillId="0" borderId="0" applyFont="0" applyFill="0" applyBorder="0" applyAlignment="0" applyProtection="0"/>
    <xf numFmtId="165" fontId="27" fillId="0" borderId="0" applyFont="0" applyFill="0" applyBorder="0" applyAlignment="0" applyProtection="0"/>
    <xf numFmtId="165" fontId="71" fillId="0" borderId="0" applyFont="0" applyFill="0" applyBorder="0" applyAlignment="0" applyProtection="0"/>
    <xf numFmtId="165" fontId="2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172" fontId="1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172" fontId="1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172" fontId="1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172" fontId="1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172" fontId="13" fillId="0" borderId="0" applyFont="0" applyFill="0" applyBorder="0" applyAlignment="0" applyProtection="0"/>
    <xf numFmtId="165" fontId="1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165" fontId="19"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65" fontId="19" fillId="0" borderId="0" applyFont="0" applyFill="0" applyBorder="0" applyAlignment="0" applyProtection="0"/>
    <xf numFmtId="172" fontId="13" fillId="0" borderId="0" applyFont="0" applyFill="0" applyBorder="0" applyAlignment="0" applyProtection="0"/>
    <xf numFmtId="165" fontId="26" fillId="0" borderId="0" applyFont="0" applyFill="0" applyBorder="0" applyAlignment="0" applyProtection="0"/>
    <xf numFmtId="43" fontId="19" fillId="0" borderId="0" applyFont="0" applyFill="0" applyBorder="0" applyAlignment="0" applyProtection="0"/>
    <xf numFmtId="43" fontId="2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3" fontId="13" fillId="0" borderId="0" applyFont="0" applyFill="0" applyBorder="0" applyAlignment="0" applyProtection="0"/>
    <xf numFmtId="165" fontId="19"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174" fontId="13"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2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65" fontId="19" fillId="0" borderId="0" applyFont="0" applyFill="0" applyBorder="0" applyAlignment="0" applyProtection="0"/>
    <xf numFmtId="174" fontId="13" fillId="0" borderId="0" applyFont="0" applyFill="0" applyBorder="0" applyAlignment="0" applyProtection="0"/>
    <xf numFmtId="165" fontId="19" fillId="0" borderId="0" applyFont="0" applyFill="0" applyBorder="0" applyAlignment="0" applyProtection="0"/>
    <xf numFmtId="172" fontId="13" fillId="0" borderId="0" applyFont="0" applyFill="0" applyBorder="0" applyAlignment="0" applyProtection="0"/>
    <xf numFmtId="165" fontId="2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80" fillId="0" borderId="0" applyFont="0" applyFill="0" applyBorder="0" applyAlignment="0" applyProtection="0"/>
    <xf numFmtId="165" fontId="19" fillId="0" borderId="0" applyFont="0" applyFill="0" applyBorder="0" applyAlignment="0" applyProtection="0"/>
    <xf numFmtId="174" fontId="70" fillId="0" borderId="0" applyFont="0" applyFill="0" applyBorder="0" applyAlignment="0" applyProtection="0"/>
    <xf numFmtId="174" fontId="70" fillId="0" borderId="0" applyFont="0" applyFill="0" applyBorder="0" applyAlignment="0" applyProtection="0"/>
    <xf numFmtId="174" fontId="13" fillId="0" borderId="0" applyFont="0" applyFill="0" applyBorder="0" applyAlignment="0" applyProtection="0"/>
    <xf numFmtId="174" fontId="70" fillId="0" borderId="0" applyFont="0" applyFill="0" applyBorder="0" applyAlignment="0" applyProtection="0"/>
    <xf numFmtId="172" fontId="13" fillId="0" borderId="0" applyFont="0" applyFill="0" applyBorder="0" applyAlignment="0" applyProtection="0"/>
    <xf numFmtId="165" fontId="19" fillId="0" borderId="0" applyFont="0" applyFill="0" applyBorder="0" applyAlignment="0" applyProtection="0"/>
    <xf numFmtId="165" fontId="13"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3"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0" fillId="0" borderId="0" applyFont="0" applyFill="0" applyBorder="0" applyAlignment="0" applyProtection="0"/>
    <xf numFmtId="165" fontId="26" fillId="0" borderId="0" applyFont="0" applyFill="0" applyBorder="0" applyAlignment="0" applyProtection="0"/>
    <xf numFmtId="165" fontId="19" fillId="0" borderId="0" applyFont="0" applyFill="0" applyBorder="0" applyAlignment="0" applyProtection="0"/>
    <xf numFmtId="165" fontId="80" fillId="0" borderId="0" applyFont="0" applyFill="0" applyBorder="0" applyAlignment="0" applyProtection="0"/>
    <xf numFmtId="165" fontId="19" fillId="0" borderId="0" applyFont="0" applyFill="0" applyBorder="0" applyAlignment="0" applyProtection="0"/>
    <xf numFmtId="165" fontId="9" fillId="0" borderId="0" applyFont="0" applyFill="0" applyBorder="0" applyAlignment="0" applyProtection="0"/>
    <xf numFmtId="172" fontId="12"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43" fontId="9" fillId="0" borderId="0" applyFont="0" applyFill="0" applyBorder="0" applyAlignment="0" applyProtection="0"/>
    <xf numFmtId="172" fontId="12"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43" fontId="9" fillId="0" borderId="0" applyFont="0" applyFill="0" applyBorder="0" applyAlignment="0" applyProtection="0"/>
    <xf numFmtId="172" fontId="12"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43" fontId="9" fillId="0" borderId="0" applyFont="0" applyFill="0" applyBorder="0" applyAlignment="0" applyProtection="0"/>
    <xf numFmtId="172" fontId="12"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43" fontId="9" fillId="0" borderId="0" applyFont="0" applyFill="0" applyBorder="0" applyAlignment="0" applyProtection="0"/>
    <xf numFmtId="172" fontId="12"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43" fontId="9" fillId="0" borderId="0" applyFont="0" applyFill="0" applyBorder="0" applyAlignment="0" applyProtection="0"/>
    <xf numFmtId="172" fontId="12" fillId="0" borderId="0" applyFont="0" applyFill="0" applyBorder="0" applyAlignment="0" applyProtection="0"/>
    <xf numFmtId="172" fontId="13" fillId="0" borderId="0" applyFont="0" applyFill="0" applyBorder="0" applyAlignment="0" applyProtection="0"/>
    <xf numFmtId="43" fontId="19"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24"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65" fontId="13" fillId="0" borderId="0" applyFont="0" applyFill="0" applyBorder="0" applyAlignment="0" applyProtection="0"/>
    <xf numFmtId="43" fontId="19" fillId="0" borderId="0" applyFont="0" applyFill="0" applyBorder="0" applyAlignment="0" applyProtection="0"/>
    <xf numFmtId="165" fontId="13" fillId="0" borderId="0" applyFont="0" applyFill="0" applyBorder="0" applyAlignment="0" applyProtection="0"/>
    <xf numFmtId="43" fontId="9"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09"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43" fontId="9" fillId="0" borderId="0" applyFont="0" applyFill="0" applyBorder="0" applyAlignment="0" applyProtection="0"/>
    <xf numFmtId="172" fontId="12"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09"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43" fontId="9" fillId="0" borderId="0" applyFont="0" applyFill="0" applyBorder="0" applyAlignment="0" applyProtection="0"/>
    <xf numFmtId="172" fontId="12"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09" fillId="0" borderId="0" applyFont="0" applyFill="0" applyBorder="0" applyAlignment="0" applyProtection="0"/>
    <xf numFmtId="43" fontId="19" fillId="0" borderId="0" applyFont="0" applyFill="0" applyBorder="0" applyAlignment="0" applyProtection="0"/>
    <xf numFmtId="172" fontId="12" fillId="0" borderId="0" applyFont="0" applyFill="0" applyBorder="0" applyAlignment="0" applyProtection="0"/>
    <xf numFmtId="43" fontId="9" fillId="0" borderId="0" applyFont="0" applyFill="0" applyBorder="0" applyAlignment="0" applyProtection="0"/>
    <xf numFmtId="175" fontId="13" fillId="0" borderId="0" applyFont="0" applyFill="0" applyBorder="0" applyAlignment="0" applyProtection="0"/>
    <xf numFmtId="177" fontId="13" fillId="0" borderId="0" applyFont="0" applyFill="0" applyBorder="0" applyAlignment="0" applyProtection="0"/>
    <xf numFmtId="175" fontId="13" fillId="0" borderId="0" applyFont="0" applyFill="0" applyBorder="0" applyAlignment="0" applyProtection="0"/>
    <xf numFmtId="177"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7" fontId="13" fillId="0" borderId="0" applyFont="0" applyFill="0" applyBorder="0" applyAlignment="0" applyProtection="0"/>
    <xf numFmtId="175" fontId="13" fillId="0" borderId="0" applyFont="0" applyFill="0" applyBorder="0" applyAlignment="0" applyProtection="0"/>
    <xf numFmtId="175" fontId="70"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2"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44" fontId="13" fillId="0" borderId="0" applyFont="0" applyFill="0" applyBorder="0" applyAlignment="0" applyProtection="0"/>
    <xf numFmtId="0" fontId="16" fillId="0" borderId="0" applyNumberFormat="0" applyFill="0" applyBorder="0" applyAlignment="0" applyProtection="0"/>
    <xf numFmtId="0" fontId="42" fillId="0" borderId="0" applyNumberFormat="0" applyFill="0" applyBorder="0" applyAlignment="0" applyProtection="0"/>
    <xf numFmtId="0" fontId="52" fillId="0" borderId="0" applyNumberFormat="0" applyFill="0" applyBorder="0" applyAlignment="0" applyProtection="0"/>
    <xf numFmtId="0" fontId="31" fillId="0" borderId="0" applyNumberFormat="0" applyFill="0" applyBorder="0" applyAlignment="0" applyProtection="0"/>
    <xf numFmtId="0" fontId="134" fillId="0" borderId="0" applyNumberFormat="0" applyFill="0" applyBorder="0" applyAlignment="0" applyProtection="0"/>
    <xf numFmtId="0" fontId="57" fillId="0" borderId="0" applyNumberFormat="0" applyFill="0" applyBorder="0" applyAlignment="0" applyProtection="0"/>
    <xf numFmtId="0" fontId="32" fillId="7" borderId="0" applyNumberFormat="0" applyBorder="0" applyAlignment="0" applyProtection="0"/>
    <xf numFmtId="0" fontId="135" fillId="11" borderId="0" applyNumberFormat="0" applyBorder="0" applyAlignment="0" applyProtection="0"/>
    <xf numFmtId="0" fontId="135" fillId="11" borderId="0" applyNumberFormat="0" applyBorder="0" applyAlignment="0" applyProtection="0"/>
    <xf numFmtId="0" fontId="135" fillId="11" borderId="0" applyNumberFormat="0" applyBorder="0" applyAlignment="0" applyProtection="0"/>
    <xf numFmtId="0" fontId="135" fillId="11" borderId="0" applyNumberFormat="0" applyBorder="0" applyAlignment="0" applyProtection="0"/>
    <xf numFmtId="0" fontId="135" fillId="11" borderId="0" applyNumberFormat="0" applyBorder="0" applyAlignment="0" applyProtection="0"/>
    <xf numFmtId="0" fontId="135" fillId="11" borderId="0" applyNumberFormat="0" applyBorder="0" applyAlignment="0" applyProtection="0"/>
    <xf numFmtId="0" fontId="58" fillId="7" borderId="0" applyNumberFormat="0" applyBorder="0" applyAlignment="0" applyProtection="0"/>
    <xf numFmtId="0" fontId="44" fillId="0" borderId="4" applyNumberFormat="0" applyFill="0" applyAlignment="0" applyProtection="0"/>
    <xf numFmtId="0" fontId="72" fillId="0" borderId="3" applyNumberFormat="0" applyFill="0" applyAlignment="0" applyProtection="0"/>
    <xf numFmtId="0" fontId="84" fillId="0" borderId="3" applyNumberFormat="0" applyFill="0" applyAlignment="0" applyProtection="0"/>
    <xf numFmtId="0" fontId="72" fillId="0" borderId="3" applyNumberFormat="0" applyFill="0" applyAlignment="0" applyProtection="0"/>
    <xf numFmtId="0" fontId="91" fillId="0" borderId="3" applyNumberFormat="0" applyFill="0" applyAlignment="0" applyProtection="0"/>
    <xf numFmtId="0" fontId="72" fillId="0" borderId="3" applyNumberFormat="0" applyFill="0" applyAlignment="0" applyProtection="0"/>
    <xf numFmtId="0" fontId="102" fillId="0" borderId="3" applyNumberFormat="0" applyFill="0" applyAlignment="0" applyProtection="0"/>
    <xf numFmtId="0" fontId="72" fillId="0" borderId="3" applyNumberFormat="0" applyFill="0" applyAlignment="0" applyProtection="0"/>
    <xf numFmtId="0" fontId="112" fillId="0" borderId="3" applyNumberFormat="0" applyFill="0" applyAlignment="0" applyProtection="0"/>
    <xf numFmtId="0" fontId="72" fillId="0" borderId="3" applyNumberFormat="0" applyFill="0" applyAlignment="0" applyProtection="0"/>
    <xf numFmtId="0" fontId="121" fillId="0" borderId="3" applyNumberFormat="0" applyFill="0" applyAlignment="0" applyProtection="0"/>
    <xf numFmtId="0" fontId="59" fillId="0" borderId="4" applyNumberFormat="0" applyFill="0" applyAlignment="0" applyProtection="0"/>
    <xf numFmtId="0" fontId="45" fillId="0" borderId="6" applyNumberFormat="0" applyFill="0" applyAlignment="0" applyProtection="0"/>
    <xf numFmtId="0" fontId="73" fillId="0" borderId="5" applyNumberFormat="0" applyFill="0" applyAlignment="0" applyProtection="0"/>
    <xf numFmtId="0" fontId="85" fillId="0" borderId="5" applyNumberFormat="0" applyFill="0" applyAlignment="0" applyProtection="0"/>
    <xf numFmtId="0" fontId="73" fillId="0" borderId="5" applyNumberFormat="0" applyFill="0" applyAlignment="0" applyProtection="0"/>
    <xf numFmtId="0" fontId="92" fillId="0" borderId="5" applyNumberFormat="0" applyFill="0" applyAlignment="0" applyProtection="0"/>
    <xf numFmtId="0" fontId="73" fillId="0" borderId="5" applyNumberFormat="0" applyFill="0" applyAlignment="0" applyProtection="0"/>
    <xf numFmtId="0" fontId="103" fillId="0" borderId="5" applyNumberFormat="0" applyFill="0" applyAlignment="0" applyProtection="0"/>
    <xf numFmtId="0" fontId="73" fillId="0" borderId="5" applyNumberFormat="0" applyFill="0" applyAlignment="0" applyProtection="0"/>
    <xf numFmtId="0" fontId="113" fillId="0" borderId="5" applyNumberFormat="0" applyFill="0" applyAlignment="0" applyProtection="0"/>
    <xf numFmtId="0" fontId="73" fillId="0" borderId="5" applyNumberFormat="0" applyFill="0" applyAlignment="0" applyProtection="0"/>
    <xf numFmtId="0" fontId="122" fillId="0" borderId="5" applyNumberFormat="0" applyFill="0" applyAlignment="0" applyProtection="0"/>
    <xf numFmtId="0" fontId="60" fillId="0" borderId="6" applyNumberFormat="0" applyFill="0" applyAlignment="0" applyProtection="0"/>
    <xf numFmtId="0" fontId="46" fillId="0" borderId="8" applyNumberFormat="0" applyFill="0" applyAlignment="0" applyProtection="0"/>
    <xf numFmtId="0" fontId="74" fillId="0" borderId="7" applyNumberFormat="0" applyFill="0" applyAlignment="0" applyProtection="0"/>
    <xf numFmtId="0" fontId="86" fillId="0" borderId="7" applyNumberFormat="0" applyFill="0" applyAlignment="0" applyProtection="0"/>
    <xf numFmtId="0" fontId="74" fillId="0" borderId="7" applyNumberFormat="0" applyFill="0" applyAlignment="0" applyProtection="0"/>
    <xf numFmtId="0" fontId="93" fillId="0" borderId="7" applyNumberFormat="0" applyFill="0" applyAlignment="0" applyProtection="0"/>
    <xf numFmtId="0" fontId="74" fillId="0" borderId="7" applyNumberFormat="0" applyFill="0" applyAlignment="0" applyProtection="0"/>
    <xf numFmtId="0" fontId="104" fillId="0" borderId="7" applyNumberFormat="0" applyFill="0" applyAlignment="0" applyProtection="0"/>
    <xf numFmtId="0" fontId="74" fillId="0" borderId="7" applyNumberFormat="0" applyFill="0" applyAlignment="0" applyProtection="0"/>
    <xf numFmtId="0" fontId="114" fillId="0" borderId="7" applyNumberFormat="0" applyFill="0" applyAlignment="0" applyProtection="0"/>
    <xf numFmtId="0" fontId="74" fillId="0" borderId="7" applyNumberFormat="0" applyFill="0" applyAlignment="0" applyProtection="0"/>
    <xf numFmtId="0" fontId="123" fillId="0" borderId="7" applyNumberFormat="0" applyFill="0" applyAlignment="0" applyProtection="0"/>
    <xf numFmtId="0" fontId="61" fillId="0" borderId="8" applyNumberFormat="0" applyFill="0" applyAlignment="0" applyProtection="0"/>
    <xf numFmtId="0" fontId="46" fillId="0" borderId="0" applyNumberFormat="0" applyFill="0" applyBorder="0" applyAlignment="0" applyProtection="0"/>
    <xf numFmtId="0" fontId="74" fillId="0" borderId="0" applyNumberFormat="0" applyFill="0" applyBorder="0" applyAlignment="0" applyProtection="0"/>
    <xf numFmtId="0" fontId="86" fillId="0" borderId="0" applyNumberFormat="0" applyFill="0" applyBorder="0" applyAlignment="0" applyProtection="0"/>
    <xf numFmtId="0" fontId="74" fillId="0" borderId="0" applyNumberFormat="0" applyFill="0" applyBorder="0" applyAlignment="0" applyProtection="0"/>
    <xf numFmtId="0" fontId="93" fillId="0" borderId="0" applyNumberFormat="0" applyFill="0" applyBorder="0" applyAlignment="0" applyProtection="0"/>
    <xf numFmtId="0" fontId="74" fillId="0" borderId="0" applyNumberFormat="0" applyFill="0" applyBorder="0" applyAlignment="0" applyProtection="0"/>
    <xf numFmtId="0" fontId="104" fillId="0" borderId="0" applyNumberFormat="0" applyFill="0" applyBorder="0" applyAlignment="0" applyProtection="0"/>
    <xf numFmtId="0" fontId="74" fillId="0" borderId="0" applyNumberFormat="0" applyFill="0" applyBorder="0" applyAlignment="0" applyProtection="0"/>
    <xf numFmtId="0" fontId="114" fillId="0" borderId="0" applyNumberFormat="0" applyFill="0" applyBorder="0" applyAlignment="0" applyProtection="0"/>
    <xf numFmtId="0" fontId="74" fillId="0" borderId="0" applyNumberFormat="0" applyFill="0" applyBorder="0" applyAlignment="0" applyProtection="0"/>
    <xf numFmtId="0" fontId="123" fillId="0" borderId="0" applyNumberFormat="0" applyFill="0" applyBorder="0" applyAlignment="0" applyProtection="0"/>
    <xf numFmtId="0" fontId="61" fillId="0" borderId="0" applyNumberFormat="0" applyFill="0" applyBorder="0" applyAlignment="0" applyProtection="0"/>
    <xf numFmtId="0" fontId="4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3" fillId="9" borderId="1" applyNumberFormat="0" applyAlignment="0" applyProtection="0"/>
    <xf numFmtId="0" fontId="136" fillId="12" borderId="17" applyNumberFormat="0" applyAlignment="0" applyProtection="0"/>
    <xf numFmtId="0" fontId="136" fillId="12" borderId="17" applyNumberFormat="0" applyAlignment="0" applyProtection="0"/>
    <xf numFmtId="0" fontId="136" fillId="12" borderId="17" applyNumberFormat="0" applyAlignment="0" applyProtection="0"/>
    <xf numFmtId="0" fontId="136" fillId="12" borderId="17" applyNumberFormat="0" applyAlignment="0" applyProtection="0"/>
    <xf numFmtId="0" fontId="136" fillId="12" borderId="17" applyNumberFormat="0" applyAlignment="0" applyProtection="0"/>
    <xf numFmtId="0" fontId="136" fillId="12" borderId="17" applyNumberFormat="0" applyAlignment="0" applyProtection="0"/>
    <xf numFmtId="0" fontId="62" fillId="9" borderId="1" applyNumberFormat="0" applyAlignment="0" applyProtection="0"/>
    <xf numFmtId="0" fontId="137" fillId="12" borderId="17" applyNumberFormat="0" applyAlignment="0" applyProtection="0"/>
    <xf numFmtId="0" fontId="137" fillId="12" borderId="17" applyNumberFormat="0" applyAlignment="0" applyProtection="0"/>
    <xf numFmtId="0" fontId="137" fillId="12" borderId="17" applyNumberFormat="0" applyAlignment="0" applyProtection="0"/>
    <xf numFmtId="0" fontId="47" fillId="0" borderId="10" applyNumberFormat="0" applyFill="0" applyAlignment="0" applyProtection="0"/>
    <xf numFmtId="0" fontId="75" fillId="0" borderId="9" applyNumberFormat="0" applyFill="0" applyAlignment="0" applyProtection="0"/>
    <xf numFmtId="0" fontId="87" fillId="0" borderId="9" applyNumberFormat="0" applyFill="0" applyAlignment="0" applyProtection="0"/>
    <xf numFmtId="0" fontId="68" fillId="0" borderId="9" applyNumberFormat="0" applyFill="0" applyAlignment="0" applyProtection="0"/>
    <xf numFmtId="0" fontId="94" fillId="0" borderId="9" applyNumberFormat="0" applyFill="0" applyAlignment="0" applyProtection="0"/>
    <xf numFmtId="0" fontId="68" fillId="0" borderId="9" applyNumberFormat="0" applyFill="0" applyAlignment="0" applyProtection="0"/>
    <xf numFmtId="0" fontId="105" fillId="0" borderId="9" applyNumberFormat="0" applyFill="0" applyAlignment="0" applyProtection="0"/>
    <xf numFmtId="0" fontId="68" fillId="0" borderId="9" applyNumberFormat="0" applyFill="0" applyAlignment="0" applyProtection="0"/>
    <xf numFmtId="0" fontId="115" fillId="0" borderId="9" applyNumberFormat="0" applyFill="0" applyAlignment="0" applyProtection="0"/>
    <xf numFmtId="0" fontId="68" fillId="0" borderId="9" applyNumberFormat="0" applyFill="0" applyAlignment="0" applyProtection="0"/>
    <xf numFmtId="0" fontId="124" fillId="0" borderId="9" applyNumberFormat="0" applyFill="0" applyAlignment="0" applyProtection="0"/>
    <xf numFmtId="0" fontId="63" fillId="0" borderId="10" applyNumberFormat="0" applyFill="0" applyAlignment="0" applyProtection="0"/>
    <xf numFmtId="0" fontId="48" fillId="12" borderId="0" applyNumberFormat="0" applyBorder="0" applyAlignment="0" applyProtection="0"/>
    <xf numFmtId="0" fontId="138" fillId="32" borderId="0" applyNumberFormat="0" applyBorder="0" applyAlignment="0" applyProtection="0"/>
    <xf numFmtId="0" fontId="138" fillId="32" borderId="0" applyNumberFormat="0" applyBorder="0" applyAlignment="0" applyProtection="0"/>
    <xf numFmtId="0" fontId="138" fillId="32" borderId="0" applyNumberFormat="0" applyBorder="0" applyAlignment="0" applyProtection="0"/>
    <xf numFmtId="0" fontId="138" fillId="32" borderId="0" applyNumberFormat="0" applyBorder="0" applyAlignment="0" applyProtection="0"/>
    <xf numFmtId="0" fontId="138" fillId="32" borderId="0" applyNumberFormat="0" applyBorder="0" applyAlignment="0" applyProtection="0"/>
    <xf numFmtId="0" fontId="138" fillId="32" borderId="0" applyNumberFormat="0" applyBorder="0" applyAlignment="0" applyProtection="0"/>
    <xf numFmtId="0" fontId="64" fillId="12" borderId="0" applyNumberFormat="0" applyBorder="0" applyAlignment="0" applyProtection="0"/>
    <xf numFmtId="0" fontId="13" fillId="0" borderId="0"/>
    <xf numFmtId="0" fontId="128" fillId="0" borderId="0"/>
    <xf numFmtId="0" fontId="128" fillId="0" borderId="0"/>
    <xf numFmtId="0" fontId="10" fillId="0" borderId="0"/>
    <xf numFmtId="0" fontId="51" fillId="0" borderId="0"/>
    <xf numFmtId="0" fontId="51" fillId="0" borderId="0"/>
    <xf numFmtId="0" fontId="51" fillId="0" borderId="0"/>
    <xf numFmtId="0" fontId="51" fillId="0" borderId="0"/>
    <xf numFmtId="0" fontId="108" fillId="0" borderId="0"/>
    <xf numFmtId="0" fontId="13" fillId="0" borderId="0"/>
    <xf numFmtId="0" fontId="13" fillId="0" borderId="0"/>
    <xf numFmtId="0" fontId="70" fillId="0" borderId="0"/>
    <xf numFmtId="0" fontId="51" fillId="0" borderId="0"/>
    <xf numFmtId="0" fontId="51" fillId="0" borderId="0"/>
    <xf numFmtId="0" fontId="13" fillId="0" borderId="0"/>
    <xf numFmtId="0" fontId="12" fillId="0" borderId="0"/>
    <xf numFmtId="0" fontId="13" fillId="0" borderId="0"/>
    <xf numFmtId="0" fontId="10" fillId="0" borderId="0"/>
    <xf numFmtId="0" fontId="13" fillId="0" borderId="0"/>
    <xf numFmtId="0" fontId="127" fillId="0" borderId="0"/>
    <xf numFmtId="0" fontId="127" fillId="0" borderId="0"/>
    <xf numFmtId="0" fontId="10" fillId="0" borderId="0"/>
    <xf numFmtId="0" fontId="10"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0" fillId="0" borderId="0"/>
    <xf numFmtId="0" fontId="127" fillId="0" borderId="0"/>
    <xf numFmtId="0" fontId="127" fillId="0" borderId="0"/>
    <xf numFmtId="0" fontId="127" fillId="0" borderId="0"/>
    <xf numFmtId="0" fontId="10" fillId="0" borderId="0"/>
    <xf numFmtId="0" fontId="10"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3" fillId="0" borderId="0"/>
    <xf numFmtId="0" fontId="127" fillId="0" borderId="0"/>
    <xf numFmtId="0" fontId="10" fillId="0" borderId="0"/>
    <xf numFmtId="0" fontId="13" fillId="0" borderId="0"/>
    <xf numFmtId="0" fontId="127" fillId="0" borderId="0"/>
    <xf numFmtId="0" fontId="10" fillId="0" borderId="0"/>
    <xf numFmtId="0" fontId="23" fillId="0" borderId="0"/>
    <xf numFmtId="0" fontId="13" fillId="0" borderId="0"/>
    <xf numFmtId="0" fontId="13" fillId="0" borderId="0"/>
    <xf numFmtId="0" fontId="127" fillId="0" borderId="0"/>
    <xf numFmtId="0" fontId="13"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3" fillId="0" borderId="0"/>
    <xf numFmtId="0" fontId="13"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3" fillId="0" borderId="0"/>
    <xf numFmtId="0" fontId="127" fillId="0" borderId="0"/>
    <xf numFmtId="0" fontId="127" fillId="0" borderId="0"/>
    <xf numFmtId="0" fontId="127" fillId="0" borderId="0"/>
    <xf numFmtId="0" fontId="127" fillId="0" borderId="0"/>
    <xf numFmtId="0" fontId="128" fillId="0" borderId="0"/>
    <xf numFmtId="0" fontId="13" fillId="0" borderId="0"/>
    <xf numFmtId="0" fontId="127" fillId="0" borderId="0"/>
    <xf numFmtId="0" fontId="128" fillId="0" borderId="0"/>
    <xf numFmtId="0" fontId="24" fillId="0" borderId="0"/>
    <xf numFmtId="0" fontId="70" fillId="0" borderId="0"/>
    <xf numFmtId="0" fontId="25" fillId="0" borderId="0"/>
    <xf numFmtId="0" fontId="10" fillId="0" borderId="0"/>
    <xf numFmtId="0" fontId="10" fillId="0" borderId="0"/>
    <xf numFmtId="0" fontId="25" fillId="0" borderId="0"/>
    <xf numFmtId="0" fontId="127" fillId="0" borderId="0"/>
    <xf numFmtId="0" fontId="10" fillId="0" borderId="0"/>
    <xf numFmtId="0" fontId="10" fillId="0" borderId="0"/>
    <xf numFmtId="0" fontId="22" fillId="0" borderId="0"/>
    <xf numFmtId="0" fontId="10" fillId="0" borderId="0"/>
    <xf numFmtId="0" fontId="23" fillId="0" borderId="0"/>
    <xf numFmtId="0" fontId="24" fillId="0" borderId="0"/>
    <xf numFmtId="0" fontId="22" fillId="0" borderId="0"/>
    <xf numFmtId="0" fontId="96" fillId="0" borderId="0"/>
    <xf numFmtId="0" fontId="110" fillId="0" borderId="0"/>
    <xf numFmtId="0" fontId="96" fillId="0" borderId="0"/>
    <xf numFmtId="0" fontId="120" fillId="0" borderId="0"/>
    <xf numFmtId="0" fontId="96" fillId="0" borderId="0"/>
    <xf numFmtId="0" fontId="22" fillId="0" borderId="0"/>
    <xf numFmtId="0" fontId="108" fillId="0" borderId="0"/>
    <xf numFmtId="0" fontId="22" fillId="0" borderId="0"/>
    <xf numFmtId="0" fontId="23" fillId="0" borderId="0"/>
    <xf numFmtId="0" fontId="127" fillId="0" borderId="0"/>
    <xf numFmtId="0" fontId="127" fillId="0" borderId="0"/>
    <xf numFmtId="0" fontId="108" fillId="0" borderId="0"/>
    <xf numFmtId="0" fontId="127" fillId="0" borderId="0"/>
    <xf numFmtId="0" fontId="127" fillId="0" borderId="0"/>
    <xf numFmtId="0" fontId="15" fillId="0" borderId="0"/>
    <xf numFmtId="0" fontId="22" fillId="0" borderId="0"/>
    <xf numFmtId="0" fontId="10" fillId="0" borderId="0"/>
    <xf numFmtId="0" fontId="10" fillId="0" borderId="0"/>
    <xf numFmtId="0" fontId="10" fillId="0" borderId="0"/>
    <xf numFmtId="0" fontId="12"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3"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0"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8" fillId="0" borderId="0"/>
    <xf numFmtId="0" fontId="10" fillId="0" borderId="0"/>
    <xf numFmtId="0" fontId="10" fillId="0" borderId="0"/>
    <xf numFmtId="0" fontId="12" fillId="0" borderId="0"/>
    <xf numFmtId="0" fontId="10" fillId="0" borderId="0"/>
    <xf numFmtId="0" fontId="13" fillId="0" borderId="0"/>
    <xf numFmtId="0" fontId="12"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23" fillId="0" borderId="0"/>
    <xf numFmtId="0" fontId="13" fillId="0" borderId="0"/>
    <xf numFmtId="0" fontId="13" fillId="0" borderId="0"/>
    <xf numFmtId="0" fontId="13" fillId="0" borderId="0"/>
    <xf numFmtId="0" fontId="109" fillId="0" borderId="0"/>
    <xf numFmtId="0" fontId="10" fillId="0" borderId="0"/>
    <xf numFmtId="0" fontId="13" fillId="0" borderId="0"/>
    <xf numFmtId="0" fontId="13" fillId="0" borderId="0"/>
    <xf numFmtId="0" fontId="127" fillId="0" borderId="0"/>
    <xf numFmtId="0" fontId="22" fillId="0" borderId="0"/>
    <xf numFmtId="0" fontId="22" fillId="0" borderId="0"/>
    <xf numFmtId="0" fontId="23" fillId="0" borderId="0"/>
    <xf numFmtId="0" fontId="38" fillId="0" borderId="0"/>
    <xf numFmtId="0" fontId="11" fillId="0" borderId="0"/>
    <xf numFmtId="0" fontId="18" fillId="0" borderId="0"/>
    <xf numFmtId="0" fontId="11" fillId="0" borderId="0"/>
    <xf numFmtId="0" fontId="139" fillId="0" borderId="0"/>
    <xf numFmtId="0" fontId="11" fillId="0" borderId="0"/>
    <xf numFmtId="0" fontId="13" fillId="0" borderId="0"/>
    <xf numFmtId="0" fontId="11" fillId="0" borderId="0"/>
    <xf numFmtId="0" fontId="13" fillId="0" borderId="0"/>
    <xf numFmtId="0" fontId="11" fillId="0" borderId="0"/>
    <xf numFmtId="0" fontId="11" fillId="0" borderId="0"/>
    <xf numFmtId="0" fontId="13" fillId="0" borderId="0"/>
    <xf numFmtId="0" fontId="10" fillId="0" borderId="0"/>
    <xf numFmtId="0" fontId="11" fillId="0" borderId="0"/>
    <xf numFmtId="0" fontId="11" fillId="0" borderId="0"/>
    <xf numFmtId="0" fontId="69" fillId="0" borderId="0"/>
    <xf numFmtId="0" fontId="10" fillId="0" borderId="0"/>
    <xf numFmtId="0" fontId="10" fillId="0" borderId="0"/>
    <xf numFmtId="0" fontId="11" fillId="0" borderId="0"/>
    <xf numFmtId="0" fontId="10" fillId="0" borderId="0"/>
    <xf numFmtId="0" fontId="11" fillId="0" borderId="0"/>
    <xf numFmtId="0" fontId="11" fillId="0" borderId="0"/>
    <xf numFmtId="0" fontId="10" fillId="0" borderId="0"/>
    <xf numFmtId="0" fontId="69" fillId="0" borderId="0"/>
    <xf numFmtId="0" fontId="11" fillId="0" borderId="0"/>
    <xf numFmtId="0" fontId="11" fillId="0" borderId="0"/>
    <xf numFmtId="0" fontId="77" fillId="0" borderId="0"/>
    <xf numFmtId="0" fontId="11" fillId="0" borderId="0"/>
    <xf numFmtId="0" fontId="10" fillId="0" borderId="0"/>
    <xf numFmtId="0" fontId="11" fillId="0" borderId="0"/>
    <xf numFmtId="0" fontId="10" fillId="0" borderId="0"/>
    <xf numFmtId="0" fontId="10" fillId="0" borderId="0"/>
    <xf numFmtId="0" fontId="11" fillId="0" borderId="0"/>
    <xf numFmtId="0" fontId="11" fillId="0" borderId="0"/>
    <xf numFmtId="0" fontId="10" fillId="0" borderId="0"/>
    <xf numFmtId="0" fontId="10" fillId="0" borderId="0"/>
    <xf numFmtId="0" fontId="10" fillId="0" borderId="0"/>
    <xf numFmtId="0" fontId="11" fillId="0" borderId="0"/>
    <xf numFmtId="0" fontId="69" fillId="0" borderId="0"/>
    <xf numFmtId="0" fontId="25" fillId="0" borderId="0"/>
    <xf numFmtId="0" fontId="69" fillId="0" borderId="0"/>
    <xf numFmtId="0" fontId="11" fillId="0" borderId="0"/>
    <xf numFmtId="0" fontId="77" fillId="0" borderId="0"/>
    <xf numFmtId="0" fontId="11" fillId="0" borderId="0"/>
    <xf numFmtId="0" fontId="128" fillId="0" borderId="0"/>
    <xf numFmtId="0" fontId="79" fillId="0" borderId="0" applyNumberFormat="0" applyFill="0" applyBorder="0" applyAlignment="0" applyProtection="0"/>
    <xf numFmtId="0" fontId="79" fillId="0" borderId="0" applyNumberFormat="0" applyFill="0" applyBorder="0" applyAlignment="0" applyProtection="0"/>
    <xf numFmtId="0" fontId="23" fillId="0" borderId="0"/>
    <xf numFmtId="0" fontId="25" fillId="0" borderId="0"/>
    <xf numFmtId="0" fontId="25" fillId="0" borderId="0"/>
    <xf numFmtId="0" fontId="77" fillId="0" borderId="0"/>
    <xf numFmtId="0" fontId="15" fillId="0" borderId="0"/>
    <xf numFmtId="0" fontId="10" fillId="0" borderId="0"/>
    <xf numFmtId="0" fontId="10" fillId="0" borderId="0"/>
    <xf numFmtId="0" fontId="10" fillId="0" borderId="0"/>
    <xf numFmtId="0" fontId="11"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8" fillId="0" borderId="0"/>
    <xf numFmtId="0" fontId="11" fillId="0" borderId="0"/>
    <xf numFmtId="0" fontId="10" fillId="0" borderId="0"/>
    <xf numFmtId="0" fontId="11" fillId="0" borderId="0"/>
    <xf numFmtId="0" fontId="10" fillId="0" borderId="0"/>
    <xf numFmtId="0" fontId="10" fillId="0" borderId="0"/>
    <xf numFmtId="0" fontId="23" fillId="0" borderId="0"/>
    <xf numFmtId="0" fontId="10" fillId="0" borderId="0"/>
    <xf numFmtId="0" fontId="10" fillId="0" borderId="0"/>
    <xf numFmtId="0" fontId="22" fillId="0" borderId="0"/>
    <xf numFmtId="0" fontId="10" fillId="0" borderId="0"/>
    <xf numFmtId="0" fontId="13" fillId="0" borderId="0"/>
    <xf numFmtId="0" fontId="13" fillId="0" borderId="0"/>
    <xf numFmtId="0" fontId="11" fillId="0" borderId="0"/>
    <xf numFmtId="0" fontId="12" fillId="0" borderId="0"/>
    <xf numFmtId="0" fontId="20" fillId="0" borderId="0" applyNumberFormat="0" applyFill="0" applyBorder="0" applyAlignment="0" applyProtection="0"/>
    <xf numFmtId="0" fontId="69" fillId="0" borderId="0"/>
    <xf numFmtId="0" fontId="69" fillId="0" borderId="0"/>
    <xf numFmtId="0" fontId="22" fillId="0" borderId="0"/>
    <xf numFmtId="0" fontId="13" fillId="0" borderId="0"/>
    <xf numFmtId="0" fontId="13" fillId="0" borderId="0"/>
    <xf numFmtId="0" fontId="128" fillId="0" borderId="0"/>
    <xf numFmtId="0" fontId="13" fillId="0" borderId="0"/>
    <xf numFmtId="0" fontId="13" fillId="0" borderId="0"/>
    <xf numFmtId="0" fontId="24" fillId="0" borderId="0"/>
    <xf numFmtId="0" fontId="21" fillId="0" borderId="0"/>
    <xf numFmtId="0" fontId="15" fillId="0" borderId="0"/>
    <xf numFmtId="0" fontId="10" fillId="0" borderId="0"/>
    <xf numFmtId="0" fontId="10" fillId="0" borderId="0"/>
    <xf numFmtId="0" fontId="10" fillId="0" borderId="0"/>
    <xf numFmtId="0" fontId="10" fillId="0" borderId="0"/>
    <xf numFmtId="0" fontId="25" fillId="0" borderId="0"/>
    <xf numFmtId="0" fontId="10" fillId="0" borderId="0"/>
    <xf numFmtId="0" fontId="10" fillId="0" borderId="0"/>
    <xf numFmtId="0" fontId="10" fillId="0" borderId="0"/>
    <xf numFmtId="0" fontId="10" fillId="0" borderId="0"/>
    <xf numFmtId="0" fontId="10" fillId="0" borderId="0"/>
    <xf numFmtId="0" fontId="10" fillId="0" borderId="0"/>
    <xf numFmtId="0" fontId="25" fillId="0" borderId="0"/>
    <xf numFmtId="0" fontId="10" fillId="0" borderId="0"/>
    <xf numFmtId="0" fontId="10" fillId="0" borderId="0"/>
    <xf numFmtId="0" fontId="25" fillId="0" borderId="0"/>
    <xf numFmtId="0" fontId="25" fillId="0" borderId="0"/>
    <xf numFmtId="0" fontId="10" fillId="0" borderId="0"/>
    <xf numFmtId="0" fontId="10" fillId="0" borderId="0"/>
    <xf numFmtId="0" fontId="25" fillId="0" borderId="0"/>
    <xf numFmtId="0" fontId="22" fillId="0" borderId="0"/>
    <xf numFmtId="0" fontId="10" fillId="0" borderId="0"/>
    <xf numFmtId="0" fontId="13" fillId="0" borderId="0"/>
    <xf numFmtId="0" fontId="10" fillId="0" borderId="0"/>
    <xf numFmtId="0" fontId="10" fillId="0" borderId="0"/>
    <xf numFmtId="0" fontId="25" fillId="0" borderId="0"/>
    <xf numFmtId="0" fontId="10" fillId="0" borderId="0"/>
    <xf numFmtId="0" fontId="13" fillId="0" borderId="0"/>
    <xf numFmtId="0" fontId="10" fillId="0" borderId="0"/>
    <xf numFmtId="0" fontId="10" fillId="0" borderId="0"/>
    <xf numFmtId="0" fontId="25" fillId="0" borderId="0"/>
    <xf numFmtId="0" fontId="22" fillId="0" borderId="0"/>
    <xf numFmtId="0" fontId="13" fillId="0" borderId="0"/>
    <xf numFmtId="0" fontId="13" fillId="0" borderId="0"/>
    <xf numFmtId="0" fontId="25" fillId="0" borderId="0"/>
    <xf numFmtId="0" fontId="10" fillId="0" borderId="0"/>
    <xf numFmtId="0" fontId="22" fillId="0" borderId="0"/>
    <xf numFmtId="0" fontId="10" fillId="0" borderId="0"/>
    <xf numFmtId="0" fontId="22" fillId="0" borderId="0"/>
    <xf numFmtId="0" fontId="22" fillId="0" borderId="0"/>
    <xf numFmtId="0" fontId="128" fillId="0" borderId="0"/>
    <xf numFmtId="0" fontId="10" fillId="0" borderId="0"/>
    <xf numFmtId="0" fontId="13" fillId="0" borderId="0"/>
    <xf numFmtId="0" fontId="10" fillId="0" borderId="0"/>
    <xf numFmtId="0" fontId="10" fillId="0" borderId="0"/>
    <xf numFmtId="0" fontId="128" fillId="0" borderId="0"/>
    <xf numFmtId="0" fontId="10" fillId="0" borderId="0"/>
    <xf numFmtId="0" fontId="10" fillId="0" borderId="0"/>
    <xf numFmtId="0" fontId="10" fillId="0" borderId="0"/>
    <xf numFmtId="0" fontId="10" fillId="0" borderId="0"/>
    <xf numFmtId="0" fontId="25" fillId="0" borderId="0"/>
    <xf numFmtId="0" fontId="10" fillId="0" borderId="0"/>
    <xf numFmtId="0" fontId="128" fillId="0" borderId="0"/>
    <xf numFmtId="0" fontId="10" fillId="0" borderId="0"/>
    <xf numFmtId="0" fontId="10" fillId="0" borderId="0"/>
    <xf numFmtId="0" fontId="22" fillId="0" borderId="0"/>
    <xf numFmtId="0" fontId="13" fillId="0" borderId="0"/>
    <xf numFmtId="0" fontId="13" fillId="0" borderId="0"/>
    <xf numFmtId="0" fontId="22" fillId="0" borderId="0"/>
    <xf numFmtId="0" fontId="13" fillId="0" borderId="0"/>
    <xf numFmtId="0" fontId="22" fillId="0" borderId="0"/>
    <xf numFmtId="0" fontId="10" fillId="0" borderId="0"/>
    <xf numFmtId="0" fontId="24" fillId="0" borderId="0"/>
    <xf numFmtId="0" fontId="10" fillId="0" borderId="0"/>
    <xf numFmtId="0" fontId="22" fillId="0" borderId="0"/>
    <xf numFmtId="0" fontId="22" fillId="0" borderId="0"/>
    <xf numFmtId="0" fontId="10" fillId="0" borderId="0"/>
    <xf numFmtId="0" fontId="22" fillId="0" borderId="0"/>
    <xf numFmtId="0" fontId="23" fillId="0" borderId="0"/>
    <xf numFmtId="0" fontId="10" fillId="0" borderId="0"/>
    <xf numFmtId="0" fontId="22" fillId="0" borderId="0"/>
    <xf numFmtId="0" fontId="23" fillId="0" borderId="0"/>
    <xf numFmtId="0" fontId="10" fillId="0" borderId="0"/>
    <xf numFmtId="0" fontId="10" fillId="0" borderId="0"/>
    <xf numFmtId="0" fontId="22" fillId="0" borderId="0"/>
    <xf numFmtId="0" fontId="10" fillId="0" borderId="0"/>
    <xf numFmtId="0" fontId="24" fillId="0" borderId="0"/>
    <xf numFmtId="0" fontId="13" fillId="0" borderId="0"/>
    <xf numFmtId="0" fontId="13" fillId="0" borderId="0"/>
    <xf numFmtId="0" fontId="128" fillId="0" borderId="0"/>
    <xf numFmtId="0" fontId="13" fillId="0" borderId="0"/>
    <xf numFmtId="0" fontId="13" fillId="0" borderId="0"/>
    <xf numFmtId="0" fontId="70" fillId="0" borderId="0"/>
    <xf numFmtId="0" fontId="13" fillId="0" borderId="0"/>
    <xf numFmtId="0" fontId="13" fillId="0" borderId="0"/>
    <xf numFmtId="0" fontId="24" fillId="0" borderId="0"/>
    <xf numFmtId="0" fontId="128" fillId="0" borderId="0"/>
    <xf numFmtId="0" fontId="10" fillId="0" borderId="0"/>
    <xf numFmtId="0" fontId="13" fillId="0" borderId="0"/>
    <xf numFmtId="0" fontId="13" fillId="0" borderId="0"/>
    <xf numFmtId="0" fontId="13" fillId="0" borderId="0"/>
    <xf numFmtId="0" fontId="24" fillId="0" borderId="0"/>
    <xf numFmtId="0" fontId="10" fillId="0" borderId="0"/>
    <xf numFmtId="0" fontId="13" fillId="0" borderId="0"/>
    <xf numFmtId="0" fontId="12" fillId="0" borderId="0"/>
    <xf numFmtId="0" fontId="12" fillId="0" borderId="0"/>
    <xf numFmtId="0" fontId="23" fillId="0" borderId="0"/>
    <xf numFmtId="0" fontId="25" fillId="0" borderId="0"/>
    <xf numFmtId="0" fontId="23" fillId="0" borderId="0"/>
    <xf numFmtId="0" fontId="10"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3" fillId="0" borderId="0"/>
    <xf numFmtId="0" fontId="127" fillId="0" borderId="0"/>
    <xf numFmtId="0" fontId="127" fillId="0" borderId="0"/>
    <xf numFmtId="0" fontId="10" fillId="0" borderId="0"/>
    <xf numFmtId="0" fontId="127" fillId="0" borderId="0"/>
    <xf numFmtId="0" fontId="12" fillId="0" borderId="0"/>
    <xf numFmtId="0" fontId="127" fillId="0" borderId="0"/>
    <xf numFmtId="0" fontId="12" fillId="0" borderId="0"/>
    <xf numFmtId="0" fontId="10" fillId="0" borderId="0"/>
    <xf numFmtId="0" fontId="12"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0" fillId="0" borderId="0"/>
    <xf numFmtId="0" fontId="12" fillId="0" borderId="0"/>
    <xf numFmtId="0" fontId="127" fillId="0" borderId="0"/>
    <xf numFmtId="0" fontId="10" fillId="0" borderId="0"/>
    <xf numFmtId="0" fontId="13" fillId="0" borderId="0"/>
    <xf numFmtId="0" fontId="127" fillId="0" borderId="0"/>
    <xf numFmtId="0" fontId="10" fillId="0" borderId="0"/>
    <xf numFmtId="0" fontId="127" fillId="0" borderId="0"/>
    <xf numFmtId="0" fontId="10" fillId="0" borderId="0"/>
    <xf numFmtId="0" fontId="10" fillId="0" borderId="0"/>
    <xf numFmtId="0" fontId="10" fillId="0" borderId="0"/>
    <xf numFmtId="0" fontId="25" fillId="0" borderId="0"/>
    <xf numFmtId="0" fontId="10" fillId="0" borderId="0"/>
    <xf numFmtId="0" fontId="22" fillId="0" borderId="0"/>
    <xf numFmtId="0" fontId="22" fillId="0" borderId="0"/>
    <xf numFmtId="0" fontId="12" fillId="0" borderId="0"/>
    <xf numFmtId="0" fontId="12" fillId="6" borderId="11" applyNumberFormat="0" applyFont="0" applyAlignment="0" applyProtection="0"/>
    <xf numFmtId="0" fontId="39" fillId="33" borderId="19" applyNumberFormat="0" applyFont="0" applyAlignment="0" applyProtection="0"/>
    <xf numFmtId="0" fontId="38" fillId="33" borderId="19" applyNumberFormat="0" applyFont="0" applyAlignment="0" applyProtection="0"/>
    <xf numFmtId="0" fontId="39" fillId="6" borderId="11" applyNumberFormat="0" applyFont="0" applyAlignment="0" applyProtection="0"/>
    <xf numFmtId="0" fontId="38" fillId="6" borderId="11" applyNumberFormat="0" applyFont="0" applyAlignment="0" applyProtection="0"/>
    <xf numFmtId="0" fontId="35" fillId="26" borderId="12" applyNumberFormat="0" applyAlignment="0" applyProtection="0"/>
    <xf numFmtId="0" fontId="140" fillId="25" borderId="20" applyNumberFormat="0" applyAlignment="0" applyProtection="0"/>
    <xf numFmtId="0" fontId="140" fillId="25" borderId="20" applyNumberFormat="0" applyAlignment="0" applyProtection="0"/>
    <xf numFmtId="0" fontId="140" fillId="25" borderId="20" applyNumberFormat="0" applyAlignment="0" applyProtection="0"/>
    <xf numFmtId="0" fontId="140" fillId="25" borderId="20" applyNumberFormat="0" applyAlignment="0" applyProtection="0"/>
    <xf numFmtId="0" fontId="140" fillId="25" borderId="20" applyNumberFormat="0" applyAlignment="0" applyProtection="0"/>
    <xf numFmtId="0" fontId="140" fillId="25" borderId="20" applyNumberFormat="0" applyAlignment="0" applyProtection="0"/>
    <xf numFmtId="0" fontId="65" fillId="26" borderId="12" applyNumberFormat="0" applyAlignment="0" applyProtection="0"/>
    <xf numFmtId="181" fontId="99" fillId="0" borderId="0" applyFont="0" applyFill="0" applyBorder="0" applyAlignment="0" applyProtection="0"/>
    <xf numFmtId="9" fontId="37"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3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27"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71"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27"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82"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27"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27"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9" fillId="0" borderId="0" applyFont="0" applyFill="0" applyBorder="0" applyAlignment="0" applyProtection="0"/>
    <xf numFmtId="9" fontId="71"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27"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82"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27"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80" fillId="0" borderId="0" applyFont="0" applyFill="0" applyBorder="0" applyAlignment="0" applyProtection="0"/>
    <xf numFmtId="9" fontId="89" fillId="0" borderId="0" applyFont="0" applyFill="0" applyBorder="0" applyAlignment="0" applyProtection="0"/>
    <xf numFmtId="9" fontId="27"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13"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96" fillId="0" borderId="0" applyFont="0" applyFill="0" applyBorder="0" applyAlignment="0" applyProtection="0"/>
    <xf numFmtId="9" fontId="110" fillId="0" borderId="0" applyFont="0" applyFill="0" applyBorder="0" applyAlignment="0" applyProtection="0"/>
    <xf numFmtId="9" fontId="96" fillId="0" borderId="0" applyFont="0" applyFill="0" applyBorder="0" applyAlignment="0" applyProtection="0"/>
    <xf numFmtId="9" fontId="120" fillId="0" borderId="0" applyFont="0" applyFill="0" applyBorder="0" applyAlignment="0" applyProtection="0"/>
    <xf numFmtId="9" fontId="96"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77"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77"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77"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9"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80" fillId="0" borderId="0" applyFont="0" applyFill="0" applyBorder="0" applyAlignment="0" applyProtection="0"/>
    <xf numFmtId="9" fontId="19" fillId="0" borderId="0" applyFont="0" applyFill="0" applyBorder="0" applyAlignment="0" applyProtection="0"/>
    <xf numFmtId="9" fontId="39" fillId="0" borderId="0" applyFont="0" applyFill="0" applyBorder="0" applyAlignment="0" applyProtection="0"/>
    <xf numFmtId="9" fontId="38"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80"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4" fillId="0" borderId="0" applyFont="0" applyFill="0" applyBorder="0" applyAlignment="0" applyProtection="0"/>
    <xf numFmtId="9" fontId="10" fillId="0" borderId="0" applyFont="0" applyFill="0" applyBorder="0" applyAlignment="0" applyProtection="0"/>
    <xf numFmtId="9" fontId="2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0" fillId="0" borderId="0" applyFont="0" applyFill="0" applyBorder="0" applyAlignment="0" applyProtection="0"/>
    <xf numFmtId="9" fontId="19" fillId="0" borderId="0" applyFont="0" applyFill="0" applyBorder="0" applyAlignment="0" applyProtection="0"/>
    <xf numFmtId="9" fontId="1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3" fillId="0" borderId="0" applyFont="0" applyFill="0" applyBorder="0" applyAlignment="0" applyProtection="0"/>
    <xf numFmtId="9" fontId="19"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19" fillId="0" borderId="0" applyFont="0" applyFill="0" applyBorder="0" applyAlignment="0" applyProtection="0"/>
    <xf numFmtId="9" fontId="13" fillId="0" borderId="0" applyFont="0" applyFill="0" applyBorder="0" applyAlignment="0" applyProtection="0"/>
    <xf numFmtId="9" fontId="89"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3" fillId="0" borderId="0" applyFont="0" applyFill="0" applyBorder="0" applyAlignment="0" applyProtection="0"/>
    <xf numFmtId="9" fontId="89"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3" fillId="0" borderId="0" applyFont="0" applyFill="0" applyBorder="0" applyAlignment="0" applyProtection="0"/>
    <xf numFmtId="9" fontId="27" fillId="0" borderId="0" applyFont="0" applyFill="0" applyBorder="0" applyAlignment="0" applyProtection="0"/>
    <xf numFmtId="9" fontId="70" fillId="0" borderId="0" applyFont="0" applyFill="0" applyBorder="0" applyAlignment="0" applyProtection="0"/>
    <xf numFmtId="9" fontId="19" fillId="0" borderId="0" applyFont="0" applyFill="0" applyBorder="0" applyAlignment="0" applyProtection="0"/>
    <xf numFmtId="9" fontId="89" fillId="0" borderId="0" applyFont="0" applyFill="0" applyBorder="0" applyAlignment="0" applyProtection="0"/>
    <xf numFmtId="9" fontId="27"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89" fillId="0" borderId="0" applyFont="0" applyFill="0" applyBorder="0" applyAlignment="0" applyProtection="0"/>
    <xf numFmtId="9" fontId="27"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7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89" fillId="0" borderId="0" applyFont="0" applyFill="0" applyBorder="0" applyAlignment="0" applyProtection="0"/>
    <xf numFmtId="9" fontId="27"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9" fillId="0" borderId="0" applyFont="0" applyFill="0" applyBorder="0" applyAlignment="0" applyProtection="0"/>
    <xf numFmtId="9" fontId="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89"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19" fillId="0" borderId="0" applyFont="0" applyFill="0" applyBorder="0" applyAlignment="0" applyProtection="0"/>
    <xf numFmtId="9" fontId="89" fillId="0" borderId="0" applyFont="0" applyFill="0" applyBorder="0" applyAlignment="0" applyProtection="0"/>
    <xf numFmtId="9" fontId="27"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80" fillId="0" borderId="0" applyFont="0" applyFill="0" applyBorder="0" applyAlignment="0" applyProtection="0"/>
    <xf numFmtId="9" fontId="19" fillId="0" borderId="0" applyFont="0" applyFill="0" applyBorder="0" applyAlignment="0" applyProtection="0"/>
    <xf numFmtId="9" fontId="89"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100" fillId="0" borderId="0" applyFont="0" applyFill="0" applyBorder="0" applyAlignment="0" applyProtection="0"/>
    <xf numFmtId="9" fontId="27" fillId="0" borderId="0" applyFont="0" applyFill="0" applyBorder="0" applyAlignment="0" applyProtection="0"/>
    <xf numFmtId="9" fontId="11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3" fillId="0" borderId="0" applyFont="0" applyFill="0" applyBorder="0" applyAlignment="0" applyProtection="0"/>
    <xf numFmtId="9" fontId="51" fillId="0" borderId="0" applyFont="0" applyFill="0" applyBorder="0" applyAlignment="0" applyProtection="0"/>
    <xf numFmtId="9" fontId="13"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3" fillId="0" borderId="0" applyFont="0" applyFill="0" applyBorder="0" applyAlignment="0" applyProtection="0"/>
    <xf numFmtId="9" fontId="19" fillId="0" borderId="0" applyFont="0" applyFill="0" applyBorder="0" applyAlignment="0" applyProtection="0"/>
    <xf numFmtId="0" fontId="14" fillId="0" borderId="0"/>
    <xf numFmtId="0" fontId="41" fillId="0" borderId="0"/>
    <xf numFmtId="0" fontId="49" fillId="0" borderId="0" applyNumberFormat="0" applyFill="0" applyBorder="0" applyAlignment="0" applyProtection="0"/>
    <xf numFmtId="0" fontId="76" fillId="0" borderId="0" applyNumberFormat="0" applyFill="0" applyBorder="0" applyAlignment="0" applyProtection="0"/>
    <xf numFmtId="0" fontId="88" fillId="0" borderId="0" applyNumberFormat="0" applyFill="0" applyBorder="0" applyAlignment="0" applyProtection="0"/>
    <xf numFmtId="0" fontId="76" fillId="0" borderId="0" applyNumberFormat="0" applyFill="0" applyBorder="0" applyAlignment="0" applyProtection="0"/>
    <xf numFmtId="0" fontId="95" fillId="0" borderId="0" applyNumberFormat="0" applyFill="0" applyBorder="0" applyAlignment="0" applyProtection="0"/>
    <xf numFmtId="0" fontId="76" fillId="0" borderId="0" applyNumberFormat="0" applyFill="0" applyBorder="0" applyAlignment="0" applyProtection="0"/>
    <xf numFmtId="0" fontId="107" fillId="0" borderId="0" applyNumberFormat="0" applyFill="0" applyBorder="0" applyAlignment="0" applyProtection="0"/>
    <xf numFmtId="0" fontId="76" fillId="0" borderId="0" applyNumberFormat="0" applyFill="0" applyBorder="0" applyAlignment="0" applyProtection="0"/>
    <xf numFmtId="0" fontId="116" fillId="0" borderId="0" applyNumberFormat="0" applyFill="0" applyBorder="0" applyAlignment="0" applyProtection="0"/>
    <xf numFmtId="0" fontId="76" fillId="0" borderId="0" applyNumberFormat="0" applyFill="0" applyBorder="0" applyAlignment="0" applyProtection="0"/>
    <xf numFmtId="0" fontId="125" fillId="0" borderId="0" applyNumberFormat="0" applyFill="0" applyBorder="0" applyAlignment="0" applyProtection="0"/>
    <xf numFmtId="0" fontId="66" fillId="0" borderId="0" applyNumberFormat="0" applyFill="0" applyBorder="0" applyAlignment="0" applyProtection="0"/>
    <xf numFmtId="0" fontId="36" fillId="0" borderId="14" applyNumberFormat="0" applyFill="0" applyAlignment="0" applyProtection="0"/>
    <xf numFmtId="0" fontId="141" fillId="0" borderId="13" applyNumberFormat="0" applyFill="0" applyAlignment="0" applyProtection="0"/>
    <xf numFmtId="0" fontId="141" fillId="0" borderId="13" applyNumberFormat="0" applyFill="0" applyAlignment="0" applyProtection="0"/>
    <xf numFmtId="0" fontId="141" fillId="0" borderId="13" applyNumberFormat="0" applyFill="0" applyAlignment="0" applyProtection="0"/>
    <xf numFmtId="0" fontId="141" fillId="0" borderId="13" applyNumberFormat="0" applyFill="0" applyAlignment="0" applyProtection="0"/>
    <xf numFmtId="0" fontId="141" fillId="0" borderId="13" applyNumberFormat="0" applyFill="0" applyAlignment="0" applyProtection="0"/>
    <xf numFmtId="0" fontId="141" fillId="0" borderId="13" applyNumberFormat="0" applyFill="0" applyAlignment="0" applyProtection="0"/>
    <xf numFmtId="0" fontId="67" fillId="0" borderId="14" applyNumberFormat="0" applyFill="0" applyAlignment="0" applyProtection="0"/>
    <xf numFmtId="0" fontId="34" fillId="0" borderId="0" applyNumberFormat="0" applyFill="0" applyBorder="0" applyAlignment="0" applyProtection="0"/>
    <xf numFmtId="0" fontId="142" fillId="0" borderId="0" applyNumberFormat="0" applyFill="0" applyBorder="0" applyAlignment="0" applyProtection="0"/>
    <xf numFmtId="0" fontId="68" fillId="0" borderId="0" applyNumberFormat="0" applyFill="0" applyBorder="0" applyAlignment="0" applyProtection="0"/>
    <xf numFmtId="0" fontId="17" fillId="0" borderId="0"/>
    <xf numFmtId="41" fontId="13" fillId="0" borderId="0" applyFont="0" applyFill="0" applyBorder="0" applyAlignment="0" applyProtection="0"/>
    <xf numFmtId="43" fontId="13" fillId="0" borderId="0" applyFont="0" applyFill="0" applyBorder="0" applyAlignment="0" applyProtection="0"/>
    <xf numFmtId="42" fontId="13" fillId="0" borderId="0" applyFont="0" applyFill="0" applyBorder="0" applyAlignment="0" applyProtection="0"/>
    <xf numFmtId="44" fontId="13" fillId="0" borderId="0" applyFont="0" applyFill="0" applyBorder="0" applyAlignment="0" applyProtection="0"/>
    <xf numFmtId="0" fontId="148" fillId="0" borderId="0"/>
    <xf numFmtId="43" fontId="151" fillId="0" borderId="0" applyFont="0" applyFill="0" applyBorder="0" applyAlignment="0" applyProtection="0"/>
    <xf numFmtId="179" fontId="11"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1" fontId="13"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74" fontId="13" fillId="0" borderId="0" applyFont="0" applyFill="0" applyBorder="0" applyAlignment="0" applyProtection="0"/>
    <xf numFmtId="165" fontId="13" fillId="0" borderId="0" applyFont="0" applyFill="0" applyBorder="0" applyAlignment="0" applyProtection="0"/>
    <xf numFmtId="43" fontId="9" fillId="0" borderId="0" applyFont="0" applyFill="0" applyBorder="0" applyAlignment="0" applyProtection="0"/>
    <xf numFmtId="165" fontId="13" fillId="0" borderId="0" applyFont="0" applyFill="0" applyBorder="0" applyAlignment="0" applyProtection="0"/>
    <xf numFmtId="43" fontId="9" fillId="0" borderId="0" applyFont="0" applyFill="0" applyBorder="0" applyAlignment="0" applyProtection="0"/>
    <xf numFmtId="165" fontId="13"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174" fontId="13" fillId="0" borderId="0" applyFont="0" applyFill="0" applyBorder="0" applyAlignment="0" applyProtection="0"/>
    <xf numFmtId="43" fontId="13" fillId="0" borderId="0" applyFont="0" applyFill="0" applyBorder="0" applyAlignment="0" applyProtection="0"/>
    <xf numFmtId="174"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4"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28"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5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9"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3" fontId="128"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3" fontId="128" fillId="0" borderId="0" applyFont="0" applyFill="0" applyBorder="0" applyAlignment="0" applyProtection="0"/>
    <xf numFmtId="0" fontId="10" fillId="0" borderId="0"/>
    <xf numFmtId="0" fontId="141" fillId="0" borderId="25" applyNumberFormat="0" applyFill="0" applyAlignment="0" applyProtection="0"/>
    <xf numFmtId="172" fontId="13" fillId="0" borderId="0" applyFont="0" applyFill="0" applyBorder="0" applyAlignment="0" applyProtection="0"/>
    <xf numFmtId="0" fontId="162" fillId="0" borderId="0" applyNumberForma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0" fontId="154" fillId="0" borderId="0" applyNumberFormat="0" applyFill="0" applyBorder="0" applyAlignment="0" applyProtection="0"/>
    <xf numFmtId="43" fontId="9" fillId="0" borderId="0" applyFont="0" applyFill="0" applyBorder="0" applyAlignment="0" applyProtection="0"/>
    <xf numFmtId="169" fontId="11"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9" fontId="11"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9"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9" fontId="1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9" fillId="0" borderId="0" applyFont="0" applyFill="0" applyBorder="0" applyAlignment="0" applyProtection="0"/>
    <xf numFmtId="0" fontId="140" fillId="38" borderId="20" applyNumberFormat="0" applyAlignment="0" applyProtection="0"/>
    <xf numFmtId="43" fontId="9" fillId="0" borderId="0" applyFont="0" applyFill="0" applyBorder="0" applyAlignment="0" applyProtection="0"/>
    <xf numFmtId="169"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9" fontId="11"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0"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9" fontId="11"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9"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9"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4"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9"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55" fillId="32"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61" fillId="0" borderId="9" applyNumberFormat="0" applyFill="0" applyAlignment="0" applyProtection="0"/>
    <xf numFmtId="0" fontId="157" fillId="0" borderId="24" applyNumberFormat="0" applyFill="0" applyAlignment="0" applyProtection="0"/>
    <xf numFmtId="43" fontId="9" fillId="0" borderId="0" applyFont="0" applyFill="0" applyBorder="0" applyAlignment="0" applyProtection="0"/>
    <xf numFmtId="43" fontId="9" fillId="0" borderId="0" applyFont="0" applyFill="0" applyBorder="0" applyAlignment="0" applyProtection="0"/>
    <xf numFmtId="0" fontId="136" fillId="37" borderId="1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174" fontId="13" fillId="0" borderId="0" applyFont="0" applyFill="0" applyBorder="0" applyAlignment="0" applyProtection="0"/>
    <xf numFmtId="43" fontId="9" fillId="0" borderId="0" applyFont="0" applyFill="0" applyBorder="0" applyAlignment="0" applyProtection="0"/>
    <xf numFmtId="174" fontId="13" fillId="0" borderId="0" applyFont="0" applyFill="0" applyBorder="0" applyAlignment="0" applyProtection="0"/>
    <xf numFmtId="0" fontId="160" fillId="0" borderId="0" applyNumberFormat="0" applyFill="0" applyBorder="0" applyAlignment="0" applyProtection="0"/>
    <xf numFmtId="0" fontId="147" fillId="0" borderId="0" applyNumberFormat="0" applyFill="0" applyBorder="0" applyAlignment="0" applyProtection="0"/>
    <xf numFmtId="174"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60" fillId="0" borderId="7" applyNumberFormat="0" applyFill="0" applyAlignment="0" applyProtection="0"/>
    <xf numFmtId="0" fontId="147" fillId="0" borderId="23" applyNumberFormat="0" applyFill="0" applyAlignment="0" applyProtection="0"/>
    <xf numFmtId="0" fontId="159" fillId="0" borderId="5" applyNumberFormat="0" applyFill="0" applyAlignment="0" applyProtection="0"/>
    <xf numFmtId="0" fontId="146" fillId="0" borderId="22" applyNumberFormat="0" applyFill="0" applyAlignment="0" applyProtection="0"/>
    <xf numFmtId="43" fontId="9" fillId="0" borderId="0" applyFont="0" applyFill="0" applyBorder="0" applyAlignment="0" applyProtection="0"/>
    <xf numFmtId="0" fontId="158" fillId="0" borderId="3" applyNumberFormat="0" applyFill="0" applyAlignment="0" applyProtection="0"/>
    <xf numFmtId="0" fontId="145" fillId="0" borderId="21" applyNumberFormat="0" applyFill="0" applyAlignment="0" applyProtection="0"/>
    <xf numFmtId="43" fontId="9" fillId="0" borderId="0" applyFont="0" applyFill="0" applyBorder="0" applyAlignment="0" applyProtection="0"/>
    <xf numFmtId="0" fontId="135" fillId="35"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68" fontId="9" fillId="0" borderId="0" applyFont="0" applyFill="0" applyBorder="0" applyAlignment="0" applyProtection="0"/>
    <xf numFmtId="0" fontId="9" fillId="0" borderId="0" applyFont="0" applyFill="0" applyBorder="0" applyAlignment="0" applyProtection="0"/>
    <xf numFmtId="165" fontId="13" fillId="0" borderId="0" applyFont="0" applyFill="0" applyBorder="0" applyAlignment="0" applyProtection="0"/>
    <xf numFmtId="0" fontId="9" fillId="0" borderId="0" applyFont="0" applyFill="0" applyBorder="0" applyAlignment="0" applyProtection="0"/>
    <xf numFmtId="172" fontId="13" fillId="0" borderId="0" applyFont="0" applyFill="0" applyBorder="0" applyAlignment="0" applyProtection="0"/>
    <xf numFmtId="174"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8" fillId="0" borderId="0" applyFont="0" applyFill="0" applyBorder="0" applyAlignment="0" applyProtection="0"/>
    <xf numFmtId="43" fontId="9" fillId="0" borderId="0" applyFont="0" applyFill="0" applyBorder="0" applyAlignment="0" applyProtection="0"/>
    <xf numFmtId="165"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0"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4"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4"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4" fontId="13" fillId="0" borderId="0" applyFont="0" applyFill="0" applyBorder="0" applyAlignment="0" applyProtection="0"/>
    <xf numFmtId="43" fontId="9" fillId="0" borderId="0" applyFont="0" applyFill="0" applyBorder="0" applyAlignment="0" applyProtection="0"/>
    <xf numFmtId="174"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43" fontId="13"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8"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165" fontId="8" fillId="0" borderId="0" applyFont="0" applyFill="0" applyBorder="0" applyAlignment="0" applyProtection="0"/>
    <xf numFmtId="43" fontId="9" fillId="0" borderId="0" applyFont="0" applyFill="0" applyBorder="0" applyAlignment="0" applyProtection="0"/>
    <xf numFmtId="165" fontId="13" fillId="0" borderId="0" applyFont="0" applyFill="0" applyBorder="0" applyAlignment="0" applyProtection="0"/>
    <xf numFmtId="43" fontId="9" fillId="0" borderId="0" applyFont="0" applyFill="0" applyBorder="0" applyAlignment="0" applyProtection="0"/>
    <xf numFmtId="43" fontId="128" fillId="0" borderId="0" applyFont="0" applyFill="0" applyBorder="0" applyAlignment="0" applyProtection="0"/>
    <xf numFmtId="43" fontId="9" fillId="0" borderId="0" applyFont="0" applyFill="0" applyBorder="0" applyAlignment="0" applyProtection="0"/>
    <xf numFmtId="165" fontId="13" fillId="0" borderId="0" applyFont="0" applyFill="0" applyBorder="0" applyAlignment="0" applyProtection="0"/>
    <xf numFmtId="43" fontId="9" fillId="0" borderId="0" applyFont="0" applyFill="0" applyBorder="0" applyAlignment="0" applyProtection="0"/>
    <xf numFmtId="165" fontId="13" fillId="0" borderId="0" applyFont="0" applyFill="0" applyBorder="0" applyAlignment="0" applyProtection="0"/>
    <xf numFmtId="43" fontId="9" fillId="0" borderId="0" applyFont="0" applyFill="0" applyBorder="0" applyAlignment="0" applyProtection="0"/>
    <xf numFmtId="0" fontId="72" fillId="0" borderId="3" applyNumberFormat="0" applyFill="0" applyAlignment="0" applyProtection="0"/>
    <xf numFmtId="0" fontId="73" fillId="0" borderId="5" applyNumberFormat="0" applyFill="0" applyAlignment="0" applyProtection="0"/>
    <xf numFmtId="0" fontId="74" fillId="0" borderId="7" applyNumberFormat="0" applyFill="0" applyAlignment="0" applyProtection="0"/>
    <xf numFmtId="0" fontId="74" fillId="0" borderId="0" applyNumberFormat="0" applyFill="0" applyBorder="0" applyAlignment="0" applyProtection="0"/>
    <xf numFmtId="0" fontId="68" fillId="0" borderId="9" applyNumberFormat="0" applyFill="0" applyAlignment="0" applyProtection="0"/>
    <xf numFmtId="0" fontId="5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 fillId="0" borderId="0"/>
    <xf numFmtId="0" fontId="13" fillId="0" borderId="0"/>
    <xf numFmtId="0" fontId="10" fillId="0" borderId="0"/>
    <xf numFmtId="0" fontId="8" fillId="0" borderId="0"/>
    <xf numFmtId="0" fontId="10" fillId="0" borderId="0"/>
    <xf numFmtId="0" fontId="13" fillId="0" borderId="0"/>
    <xf numFmtId="0" fontId="51" fillId="0" borderId="0"/>
    <xf numFmtId="0" fontId="10" fillId="0" borderId="0"/>
    <xf numFmtId="0" fontId="8" fillId="0" borderId="0"/>
    <xf numFmtId="0" fontId="8" fillId="0" borderId="0"/>
    <xf numFmtId="0" fontId="5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3" fillId="0" borderId="0"/>
    <xf numFmtId="0" fontId="8" fillId="0" borderId="0"/>
    <xf numFmtId="0" fontId="10" fillId="0" borderId="0"/>
    <xf numFmtId="0" fontId="11" fillId="0" borderId="0"/>
    <xf numFmtId="0" fontId="11" fillId="0" borderId="0"/>
    <xf numFmtId="0" fontId="10" fillId="0" borderId="0"/>
    <xf numFmtId="0" fontId="10"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1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 fillId="0" borderId="0"/>
    <xf numFmtId="0" fontId="10" fillId="0" borderId="0"/>
    <xf numFmtId="0" fontId="13" fillId="0" borderId="0"/>
    <xf numFmtId="0" fontId="13" fillId="0" borderId="0"/>
    <xf numFmtId="0" fontId="13"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12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1" fillId="0" borderId="0" applyFont="0" applyFill="0" applyBorder="0" applyAlignment="0" applyProtection="0"/>
    <xf numFmtId="0" fontId="156" fillId="38" borderId="17" applyNumberFormat="0" applyAlignment="0" applyProtection="0"/>
    <xf numFmtId="0" fontId="131" fillId="36" borderId="0" applyNumberFormat="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30" fillId="56" borderId="0" applyNumberFormat="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30" fillId="50" borderId="0" applyNumberFormat="0" applyBorder="0" applyAlignment="0" applyProtection="0"/>
    <xf numFmtId="9" fontId="9" fillId="0" borderId="0" applyFont="0" applyFill="0" applyBorder="0" applyAlignment="0" applyProtection="0"/>
    <xf numFmtId="9" fontId="11" fillId="0" borderId="0" applyFont="0" applyFill="0" applyBorder="0" applyAlignment="0" applyProtection="0"/>
    <xf numFmtId="0" fontId="130" fillId="46" borderId="0" applyNumberFormat="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30" fillId="43" borderId="0" applyNumberFormat="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0" fillId="39" borderId="0" applyNumberFormat="0" applyBorder="0" applyAlignment="0" applyProtection="0"/>
    <xf numFmtId="9" fontId="13" fillId="0" borderId="0" applyFont="0" applyFill="0" applyBorder="0" applyAlignment="0" applyProtection="0"/>
    <xf numFmtId="0" fontId="130" fillId="59" borderId="0" applyNumberFormat="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30" fillId="55" borderId="0" applyNumberFormat="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30" fillId="53" borderId="0" applyNumberFormat="0" applyBorder="0" applyAlignment="0" applyProtection="0"/>
    <xf numFmtId="0" fontId="130" fillId="49" borderId="0" applyNumberFormat="0" applyBorder="0" applyAlignment="0" applyProtection="0"/>
    <xf numFmtId="0" fontId="130" fillId="45" borderId="0" applyNumberFormat="0" applyBorder="0" applyAlignment="0" applyProtection="0"/>
    <xf numFmtId="0" fontId="130" fillId="42" borderId="0" applyNumberFormat="0" applyBorder="0" applyAlignment="0" applyProtection="0"/>
    <xf numFmtId="0" fontId="128" fillId="58" borderId="0" applyNumberFormat="0" applyBorder="0" applyAlignment="0" applyProtection="0"/>
    <xf numFmtId="0" fontId="128" fillId="54" borderId="0" applyNumberFormat="0" applyBorder="0" applyAlignment="0" applyProtection="0"/>
    <xf numFmtId="0" fontId="128" fillId="52" borderId="0" applyNumberFormat="0" applyBorder="0" applyAlignment="0" applyProtection="0"/>
    <xf numFmtId="9" fontId="13" fillId="0" borderId="0" applyFont="0" applyFill="0" applyBorder="0" applyAlignment="0" applyProtection="0"/>
    <xf numFmtId="9" fontId="9" fillId="0" borderId="0" applyFont="0" applyFill="0" applyBorder="0" applyAlignment="0" applyProtection="0"/>
    <xf numFmtId="0" fontId="128" fillId="48" borderId="0" applyNumberFormat="0" applyBorder="0" applyAlignment="0" applyProtection="0"/>
    <xf numFmtId="9" fontId="9" fillId="0" borderId="0" applyFont="0" applyFill="0" applyBorder="0" applyAlignment="0" applyProtection="0"/>
    <xf numFmtId="0" fontId="128" fillId="41" borderId="0" applyNumberFormat="0" applyBorder="0" applyAlignment="0" applyProtection="0"/>
    <xf numFmtId="0" fontId="128" fillId="57" borderId="0" applyNumberFormat="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28" fillId="51" borderId="0" applyNumberFormat="0" applyBorder="0" applyAlignment="0" applyProtection="0"/>
    <xf numFmtId="9" fontId="9" fillId="0" borderId="0" applyFont="0" applyFill="0" applyBorder="0" applyAlignment="0" applyProtection="0"/>
    <xf numFmtId="0" fontId="128" fillId="47" borderId="0" applyNumberFormat="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28" fillId="44" borderId="0" applyNumberFormat="0" applyBorder="0" applyAlignment="0" applyProtection="0"/>
    <xf numFmtId="0" fontId="128" fillId="40" borderId="0" applyNumberFormat="0" applyBorder="0" applyAlignment="0" applyProtection="0"/>
    <xf numFmtId="43" fontId="12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76" fillId="0" borderId="0" applyNumberFormat="0" applyFill="0" applyBorder="0" applyAlignment="0" applyProtection="0"/>
    <xf numFmtId="0" fontId="10" fillId="0" borderId="0"/>
    <xf numFmtId="9" fontId="10" fillId="0" borderId="0" applyFont="0" applyFill="0" applyBorder="0" applyAlignment="0" applyProtection="0"/>
    <xf numFmtId="0" fontId="10" fillId="0" borderId="0"/>
    <xf numFmtId="43" fontId="9" fillId="0" borderId="0" applyFont="0" applyFill="0" applyBorder="0" applyAlignment="0" applyProtection="0"/>
    <xf numFmtId="43" fontId="164" fillId="0" borderId="0" applyFont="0" applyFill="0" applyBorder="0" applyAlignment="0" applyProtection="0"/>
    <xf numFmtId="9" fontId="168" fillId="0" borderId="0" applyFont="0" applyFill="0" applyBorder="0" applyAlignment="0" applyProtection="0"/>
    <xf numFmtId="9" fontId="164" fillId="0" borderId="0" applyFont="0" applyFill="0" applyBorder="0" applyAlignment="0" applyProtection="0"/>
    <xf numFmtId="9" fontId="164" fillId="0" borderId="0" applyFont="0" applyFill="0" applyBorder="0" applyAlignment="0" applyProtection="0"/>
    <xf numFmtId="9" fontId="164" fillId="0" borderId="0" applyFont="0" applyFill="0" applyBorder="0" applyAlignment="0" applyProtection="0"/>
    <xf numFmtId="9" fontId="168" fillId="0" borderId="0" applyFont="0" applyFill="0" applyBorder="0" applyAlignment="0" applyProtection="0"/>
    <xf numFmtId="9" fontId="168" fillId="0" borderId="0" applyFont="0" applyFill="0" applyBorder="0" applyAlignment="0" applyProtection="0"/>
    <xf numFmtId="9" fontId="164" fillId="0" borderId="0" applyFont="0" applyFill="0" applyBorder="0" applyAlignment="0" applyProtection="0"/>
    <xf numFmtId="9" fontId="164" fillId="0" borderId="0" applyFont="0" applyFill="0" applyBorder="0" applyAlignment="0" applyProtection="0"/>
    <xf numFmtId="9" fontId="166" fillId="0" borderId="0" applyFont="0" applyFill="0" applyBorder="0" applyAlignment="0" applyProtection="0"/>
    <xf numFmtId="9" fontId="166" fillId="0" borderId="0" applyFont="0" applyFill="0" applyBorder="0" applyAlignment="0" applyProtection="0"/>
    <xf numFmtId="9" fontId="166" fillId="0" borderId="0" applyFont="0" applyFill="0" applyBorder="0" applyAlignment="0" applyProtection="0"/>
    <xf numFmtId="9" fontId="166" fillId="0" borderId="0" applyFont="0" applyFill="0" applyBorder="0" applyAlignment="0" applyProtection="0"/>
    <xf numFmtId="9" fontId="164" fillId="0" borderId="0" applyFont="0" applyFill="0" applyBorder="0" applyAlignment="0" applyProtection="0"/>
    <xf numFmtId="9" fontId="167" fillId="0" borderId="0" applyFont="0" applyFill="0" applyBorder="0" applyAlignment="0" applyProtection="0"/>
    <xf numFmtId="9" fontId="167" fillId="0" borderId="0" applyFont="0" applyFill="0" applyBorder="0" applyAlignment="0" applyProtection="0"/>
    <xf numFmtId="9" fontId="167" fillId="0" borderId="0" applyFont="0" applyFill="0" applyBorder="0" applyAlignment="0" applyProtection="0"/>
    <xf numFmtId="9" fontId="167" fillId="0" borderId="0" applyFont="0" applyFill="0" applyBorder="0" applyAlignment="0" applyProtection="0"/>
    <xf numFmtId="9" fontId="167" fillId="0" borderId="0" applyFont="0" applyFill="0" applyBorder="0" applyAlignment="0" applyProtection="0"/>
    <xf numFmtId="9" fontId="167" fillId="0" borderId="0" applyFont="0" applyFill="0" applyBorder="0" applyAlignment="0" applyProtection="0"/>
    <xf numFmtId="9" fontId="167" fillId="0" borderId="0" applyFont="0" applyFill="0" applyBorder="0" applyAlignment="0" applyProtection="0"/>
    <xf numFmtId="43" fontId="164" fillId="0" borderId="0" applyFont="0" applyFill="0" applyBorder="0" applyAlignment="0" applyProtection="0"/>
    <xf numFmtId="9" fontId="166" fillId="0" borderId="0" applyFont="0" applyFill="0" applyBorder="0" applyAlignment="0" applyProtection="0"/>
    <xf numFmtId="9" fontId="166" fillId="0" borderId="0" applyFont="0" applyFill="0" applyBorder="0" applyAlignment="0" applyProtection="0"/>
    <xf numFmtId="9" fontId="166" fillId="0" borderId="0" applyFont="0" applyFill="0" applyBorder="0" applyAlignment="0" applyProtection="0"/>
    <xf numFmtId="9" fontId="164" fillId="0" borderId="0" applyFont="0" applyFill="0" applyBorder="0" applyAlignment="0" applyProtection="0"/>
    <xf numFmtId="0" fontId="148" fillId="0" borderId="0"/>
    <xf numFmtId="0" fontId="148" fillId="0" borderId="0"/>
    <xf numFmtId="0" fontId="163" fillId="0" borderId="0"/>
    <xf numFmtId="0" fontId="166" fillId="0" borderId="0"/>
    <xf numFmtId="0" fontId="166" fillId="0" borderId="0"/>
    <xf numFmtId="0" fontId="168" fillId="0" borderId="0"/>
    <xf numFmtId="0" fontId="166" fillId="0" borderId="0"/>
    <xf numFmtId="0" fontId="163" fillId="0" borderId="0"/>
    <xf numFmtId="0" fontId="163" fillId="0" borderId="0"/>
    <xf numFmtId="0" fontId="166"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66" fillId="0" borderId="0"/>
    <xf numFmtId="0" fontId="167" fillId="0" borderId="0"/>
    <xf numFmtId="0" fontId="167" fillId="0" borderId="0"/>
    <xf numFmtId="0" fontId="163" fillId="0" borderId="0"/>
    <xf numFmtId="0" fontId="148" fillId="0" borderId="0"/>
    <xf numFmtId="0" fontId="148" fillId="0" borderId="0"/>
    <xf numFmtId="0" fontId="163" fillId="0" borderId="0"/>
    <xf numFmtId="0" fontId="167" fillId="0" borderId="0"/>
    <xf numFmtId="0" fontId="148" fillId="0" borderId="0"/>
    <xf numFmtId="0" fontId="167" fillId="0" borderId="0"/>
    <xf numFmtId="0" fontId="167" fillId="0" borderId="0"/>
    <xf numFmtId="0" fontId="167" fillId="0" borderId="0"/>
    <xf numFmtId="0" fontId="170" fillId="0" borderId="0"/>
    <xf numFmtId="0" fontId="163" fillId="0" borderId="0"/>
    <xf numFmtId="0" fontId="169" fillId="0" borderId="0"/>
    <xf numFmtId="0" fontId="169" fillId="0" borderId="0"/>
    <xf numFmtId="0" fontId="166" fillId="0" borderId="0"/>
    <xf numFmtId="0" fontId="148" fillId="0" borderId="0"/>
    <xf numFmtId="0" fontId="148" fillId="0" borderId="0"/>
    <xf numFmtId="0" fontId="168" fillId="0" borderId="0"/>
    <xf numFmtId="0" fontId="163" fillId="0" borderId="0"/>
    <xf numFmtId="0" fontId="168" fillId="0" borderId="0"/>
    <xf numFmtId="0" fontId="169" fillId="0" borderId="0"/>
    <xf numFmtId="175" fontId="168" fillId="0" borderId="0" applyFont="0" applyFill="0" applyBorder="0" applyAlignment="0" applyProtection="0"/>
    <xf numFmtId="165" fontId="170" fillId="0" borderId="0" applyFont="0" applyFill="0" applyBorder="0" applyAlignment="0" applyProtection="0"/>
    <xf numFmtId="43" fontId="164" fillId="0" borderId="0" applyFont="0" applyFill="0" applyBorder="0" applyAlignment="0" applyProtection="0"/>
    <xf numFmtId="165" fontId="170"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72" fontId="166"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72" fontId="166" fillId="0" borderId="0" applyFont="0" applyFill="0" applyBorder="0" applyAlignment="0" applyProtection="0"/>
    <xf numFmtId="165" fontId="164" fillId="0" borderId="0" applyFont="0" applyFill="0" applyBorder="0" applyAlignment="0" applyProtection="0"/>
    <xf numFmtId="165" fontId="151" fillId="0" borderId="0" applyFont="0" applyFill="0" applyBorder="0" applyAlignment="0" applyProtection="0"/>
    <xf numFmtId="174" fontId="168" fillId="0" borderId="0" applyFont="0" applyFill="0" applyBorder="0" applyAlignment="0" applyProtection="0"/>
    <xf numFmtId="174" fontId="168" fillId="0" borderId="0" applyFont="0" applyFill="0" applyBorder="0" applyAlignment="0" applyProtection="0"/>
    <xf numFmtId="174" fontId="168" fillId="0" borderId="0" applyFont="0" applyFill="0" applyBorder="0" applyAlignment="0" applyProtection="0"/>
    <xf numFmtId="165" fontId="151"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6" fillId="0" borderId="0" applyFont="0" applyFill="0" applyBorder="0" applyAlignment="0" applyProtection="0"/>
    <xf numFmtId="43" fontId="166" fillId="0" borderId="0" applyFont="0" applyFill="0" applyBorder="0" applyAlignment="0" applyProtection="0"/>
    <xf numFmtId="43" fontId="164" fillId="0" borderId="0" applyFont="0" applyFill="0" applyBorder="0" applyAlignment="0" applyProtection="0"/>
    <xf numFmtId="172" fontId="166" fillId="0" borderId="0" applyFont="0" applyFill="0" applyBorder="0" applyAlignment="0" applyProtection="0"/>
    <xf numFmtId="43" fontId="164" fillId="0" borderId="0" applyFont="0" applyFill="0" applyBorder="0" applyAlignment="0" applyProtection="0"/>
    <xf numFmtId="172" fontId="166" fillId="0" borderId="0" applyFont="0" applyFill="0" applyBorder="0" applyAlignment="0" applyProtection="0"/>
    <xf numFmtId="43" fontId="164" fillId="0" borderId="0" applyFont="0" applyFill="0" applyBorder="0" applyAlignment="0" applyProtection="0"/>
    <xf numFmtId="172" fontId="166" fillId="0" borderId="0" applyFont="0" applyFill="0" applyBorder="0" applyAlignment="0" applyProtection="0"/>
    <xf numFmtId="43" fontId="164" fillId="0" borderId="0" applyFont="0" applyFill="0" applyBorder="0" applyAlignment="0" applyProtection="0"/>
    <xf numFmtId="172" fontId="166"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74" fontId="168" fillId="0" borderId="0" applyFont="0" applyFill="0" applyBorder="0" applyAlignment="0" applyProtection="0"/>
    <xf numFmtId="174" fontId="168" fillId="0" borderId="0" applyFont="0" applyFill="0" applyBorder="0" applyAlignment="0" applyProtection="0"/>
    <xf numFmtId="43" fontId="164" fillId="0" borderId="0" applyFont="0" applyFill="0" applyBorder="0" applyAlignment="0" applyProtection="0"/>
    <xf numFmtId="174" fontId="168"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65"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74" fontId="168"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74" fontId="168" fillId="0" borderId="0" applyFont="0" applyFill="0" applyBorder="0" applyAlignment="0" applyProtection="0"/>
    <xf numFmtId="174" fontId="168"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74" fontId="168" fillId="0" borderId="0" applyFont="0" applyFill="0" applyBorder="0" applyAlignment="0" applyProtection="0"/>
    <xf numFmtId="174" fontId="168" fillId="0" borderId="0" applyFont="0" applyFill="0" applyBorder="0" applyAlignment="0" applyProtection="0"/>
    <xf numFmtId="174" fontId="168" fillId="0" borderId="0" applyFont="0" applyFill="0" applyBorder="0" applyAlignment="0" applyProtection="0"/>
    <xf numFmtId="174" fontId="168" fillId="0" borderId="0" applyFont="0" applyFill="0" applyBorder="0" applyAlignment="0" applyProtection="0"/>
    <xf numFmtId="174" fontId="168"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6"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71" fillId="0" borderId="0" applyFont="0" applyFill="0" applyBorder="0" applyAlignment="0" applyProtection="0"/>
    <xf numFmtId="43" fontId="171"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65" fontId="164" fillId="0" borderId="0" applyFont="0" applyFill="0" applyBorder="0" applyAlignment="0" applyProtection="0"/>
    <xf numFmtId="165" fontId="164" fillId="0" borderId="0" applyFont="0" applyFill="0" applyBorder="0" applyAlignment="0" applyProtection="0"/>
    <xf numFmtId="169" fontId="167" fillId="0" borderId="0" applyFont="0" applyFill="0" applyBorder="0" applyAlignment="0" applyProtection="0"/>
    <xf numFmtId="169" fontId="167" fillId="0" borderId="0" applyFont="0" applyFill="0" applyBorder="0" applyAlignment="0" applyProtection="0"/>
    <xf numFmtId="169" fontId="167"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74" fontId="168" fillId="0" borderId="0" applyFont="0" applyFill="0" applyBorder="0" applyAlignment="0" applyProtection="0"/>
    <xf numFmtId="165" fontId="170"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72" fontId="166"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72" fontId="166" fillId="0" borderId="0" applyFont="0" applyFill="0" applyBorder="0" applyAlignment="0" applyProtection="0"/>
    <xf numFmtId="169" fontId="167" fillId="0" borderId="0" applyFont="0" applyFill="0" applyBorder="0" applyAlignment="0" applyProtection="0"/>
    <xf numFmtId="43" fontId="148" fillId="0" borderId="0" applyFont="0" applyFill="0" applyBorder="0" applyAlignment="0" applyProtection="0"/>
    <xf numFmtId="43" fontId="148" fillId="0" borderId="0" applyFont="0" applyFill="0" applyBorder="0" applyAlignment="0" applyProtection="0"/>
    <xf numFmtId="174" fontId="168"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69" fontId="167"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69" fontId="167" fillId="0" borderId="0" applyFont="0" applyFill="0" applyBorder="0" applyAlignment="0" applyProtection="0"/>
    <xf numFmtId="43" fontId="164"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0" fontId="167" fillId="0" borderId="0" applyFont="0" applyFill="0" applyBorder="0" applyAlignment="0" applyProtection="0"/>
    <xf numFmtId="169" fontId="167" fillId="0" borderId="0" applyFont="0" applyFill="0" applyBorder="0" applyAlignment="0" applyProtection="0"/>
    <xf numFmtId="169" fontId="167" fillId="0" borderId="0" applyFont="0" applyFill="0" applyBorder="0" applyAlignment="0" applyProtection="0"/>
    <xf numFmtId="169" fontId="167"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169" fontId="167"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169" fontId="167"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43" fontId="164" fillId="0" borderId="0" applyFont="0" applyFill="0" applyBorder="0" applyAlignment="0" applyProtection="0"/>
    <xf numFmtId="169" fontId="167"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164"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65" fontId="169" fillId="0" borderId="0" applyFont="0" applyFill="0" applyBorder="0" applyAlignment="0" applyProtection="0"/>
    <xf numFmtId="0" fontId="7" fillId="0" borderId="0"/>
    <xf numFmtId="0" fontId="7" fillId="0" borderId="0"/>
    <xf numFmtId="43" fontId="164"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164" fillId="0" borderId="0" applyFont="0" applyFill="0" applyBorder="0" applyAlignment="0" applyProtection="0"/>
    <xf numFmtId="0" fontId="7" fillId="0" borderId="0"/>
    <xf numFmtId="0" fontId="7" fillId="0" borderId="0"/>
    <xf numFmtId="172" fontId="166" fillId="0" borderId="0" applyFont="0" applyFill="0" applyBorder="0" applyAlignment="0" applyProtection="0"/>
    <xf numFmtId="43" fontId="164" fillId="0" borderId="0" applyFont="0" applyFill="0" applyBorder="0" applyAlignment="0" applyProtection="0"/>
    <xf numFmtId="0" fontId="7" fillId="0" borderId="0"/>
    <xf numFmtId="0" fontId="7" fillId="0" borderId="0"/>
    <xf numFmtId="0" fontId="7" fillId="0" borderId="0"/>
    <xf numFmtId="0" fontId="7" fillId="0" borderId="0"/>
    <xf numFmtId="43" fontId="164"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164" fillId="0" borderId="0" applyFont="0" applyFill="0" applyBorder="0" applyAlignment="0" applyProtection="0"/>
    <xf numFmtId="43" fontId="164" fillId="0" borderId="0" applyFont="0" applyFill="0" applyBorder="0" applyAlignment="0" applyProtection="0"/>
    <xf numFmtId="0" fontId="7" fillId="0" borderId="0"/>
    <xf numFmtId="43" fontId="164" fillId="0" borderId="0" applyFont="0" applyFill="0" applyBorder="0" applyAlignment="0" applyProtection="0"/>
    <xf numFmtId="43" fontId="166"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6" fillId="0" borderId="0" applyFont="0" applyFill="0" applyBorder="0" applyAlignment="0" applyProtection="0"/>
    <xf numFmtId="43" fontId="164" fillId="0" borderId="0" applyFont="0" applyFill="0" applyBorder="0" applyAlignment="0" applyProtection="0"/>
    <xf numFmtId="43" fontId="166" fillId="0" borderId="0" applyFont="0" applyFill="0" applyBorder="0" applyAlignment="0" applyProtection="0"/>
    <xf numFmtId="172" fontId="166" fillId="0" borderId="0" applyFont="0" applyFill="0" applyBorder="0" applyAlignment="0" applyProtection="0"/>
    <xf numFmtId="43" fontId="166" fillId="0" borderId="0" applyFont="0" applyFill="0" applyBorder="0" applyAlignment="0" applyProtection="0"/>
    <xf numFmtId="165" fontId="164"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164" fillId="0" borderId="0" applyFont="0" applyFill="0" applyBorder="0" applyAlignment="0" applyProtection="0"/>
    <xf numFmtId="43" fontId="166" fillId="0" borderId="0" applyFont="0" applyFill="0" applyBorder="0" applyAlignment="0" applyProtection="0"/>
    <xf numFmtId="43" fontId="164" fillId="0" borderId="0" applyFont="0" applyFill="0" applyBorder="0" applyAlignment="0" applyProtection="0"/>
    <xf numFmtId="43" fontId="166" fillId="0" borderId="0" applyFont="0" applyFill="0" applyBorder="0" applyAlignment="0" applyProtection="0"/>
    <xf numFmtId="43" fontId="164" fillId="0" borderId="0" applyFont="0" applyFill="0" applyBorder="0" applyAlignment="0" applyProtection="0"/>
    <xf numFmtId="43" fontId="166" fillId="0" borderId="0" applyFont="0" applyFill="0" applyBorder="0" applyAlignment="0" applyProtection="0"/>
    <xf numFmtId="43" fontId="164" fillId="0" borderId="0" applyFont="0" applyFill="0" applyBorder="0" applyAlignment="0" applyProtection="0"/>
    <xf numFmtId="43" fontId="166" fillId="0" borderId="0" applyFont="0" applyFill="0" applyBorder="0" applyAlignment="0" applyProtection="0"/>
    <xf numFmtId="43" fontId="164" fillId="0" borderId="0" applyFont="0" applyFill="0" applyBorder="0" applyAlignment="0" applyProtection="0"/>
    <xf numFmtId="43" fontId="166" fillId="0" borderId="0" applyFont="0" applyFill="0" applyBorder="0" applyAlignment="0" applyProtection="0"/>
    <xf numFmtId="43" fontId="164" fillId="0" borderId="0" applyFont="0" applyFill="0" applyBorder="0" applyAlignment="0" applyProtection="0"/>
    <xf numFmtId="43" fontId="166" fillId="0" borderId="0" applyFont="0" applyFill="0" applyBorder="0" applyAlignment="0" applyProtection="0"/>
    <xf numFmtId="43" fontId="164" fillId="0" borderId="0" applyFont="0" applyFill="0" applyBorder="0" applyAlignment="0" applyProtection="0"/>
    <xf numFmtId="43" fontId="166" fillId="0" borderId="0" applyFont="0" applyFill="0" applyBorder="0" applyAlignment="0" applyProtection="0"/>
    <xf numFmtId="43" fontId="164" fillId="0" borderId="0" applyFont="0" applyFill="0" applyBorder="0" applyAlignment="0" applyProtection="0"/>
    <xf numFmtId="43" fontId="166" fillId="0" borderId="0" applyFont="0" applyFill="0" applyBorder="0" applyAlignment="0" applyProtection="0"/>
    <xf numFmtId="43" fontId="164" fillId="0" borderId="0" applyFont="0" applyFill="0" applyBorder="0" applyAlignment="0" applyProtection="0"/>
    <xf numFmtId="43" fontId="166" fillId="0" borderId="0" applyFont="0" applyFill="0" applyBorder="0" applyAlignment="0" applyProtection="0"/>
    <xf numFmtId="43" fontId="164" fillId="0" borderId="0" applyFont="0" applyFill="0" applyBorder="0" applyAlignment="0" applyProtection="0"/>
    <xf numFmtId="43" fontId="166" fillId="0" borderId="0" applyFont="0" applyFill="0" applyBorder="0" applyAlignment="0" applyProtection="0"/>
    <xf numFmtId="165" fontId="164" fillId="0" borderId="0" applyFont="0" applyFill="0" applyBorder="0" applyAlignment="0" applyProtection="0"/>
    <xf numFmtId="43" fontId="166" fillId="0" borderId="0" applyFont="0" applyFill="0" applyBorder="0" applyAlignment="0" applyProtection="0"/>
    <xf numFmtId="43" fontId="166" fillId="0" borderId="0" applyFont="0" applyFill="0" applyBorder="0" applyAlignment="0" applyProtection="0"/>
    <xf numFmtId="165" fontId="170" fillId="0" borderId="0" applyFont="0" applyFill="0" applyBorder="0" applyAlignment="0" applyProtection="0"/>
    <xf numFmtId="165" fontId="170" fillId="0" borderId="0" applyFont="0" applyFill="0" applyBorder="0" applyAlignment="0" applyProtection="0"/>
    <xf numFmtId="43" fontId="166" fillId="0" borderId="0" applyFont="0" applyFill="0" applyBorder="0" applyAlignment="0" applyProtection="0"/>
    <xf numFmtId="43" fontId="164" fillId="0" borderId="0" applyFont="0" applyFill="0" applyBorder="0" applyAlignment="0" applyProtection="0"/>
    <xf numFmtId="43" fontId="166"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168"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166" fillId="0" borderId="0" applyFont="0" applyFill="0" applyBorder="0" applyAlignment="0" applyProtection="0"/>
    <xf numFmtId="0" fontId="7" fillId="0" borderId="0"/>
    <xf numFmtId="0" fontId="7" fillId="0" borderId="0"/>
    <xf numFmtId="174" fontId="168" fillId="0" borderId="0" applyFont="0" applyFill="0" applyBorder="0" applyAlignment="0" applyProtection="0"/>
    <xf numFmtId="43" fontId="166" fillId="0" borderId="0" applyFont="0" applyFill="0" applyBorder="0" applyAlignment="0" applyProtection="0"/>
    <xf numFmtId="43" fontId="164" fillId="0" borderId="0" applyFont="0" applyFill="0" applyBorder="0" applyAlignment="0" applyProtection="0"/>
    <xf numFmtId="43" fontId="166" fillId="0" borderId="0" applyFont="0" applyFill="0" applyBorder="0" applyAlignment="0" applyProtection="0"/>
    <xf numFmtId="43" fontId="164" fillId="0" borderId="0" applyFont="0" applyFill="0" applyBorder="0" applyAlignment="0" applyProtection="0"/>
    <xf numFmtId="43" fontId="166" fillId="0" borderId="0" applyFont="0" applyFill="0" applyBorder="0" applyAlignment="0" applyProtection="0"/>
    <xf numFmtId="43" fontId="164" fillId="0" borderId="0" applyFont="0" applyFill="0" applyBorder="0" applyAlignment="0" applyProtection="0"/>
    <xf numFmtId="43" fontId="166" fillId="0" borderId="0" applyFont="0" applyFill="0" applyBorder="0" applyAlignment="0" applyProtection="0"/>
    <xf numFmtId="43" fontId="164" fillId="0" borderId="0" applyFont="0" applyFill="0" applyBorder="0" applyAlignment="0" applyProtection="0"/>
    <xf numFmtId="43" fontId="166" fillId="0" borderId="0" applyFont="0" applyFill="0" applyBorder="0" applyAlignment="0" applyProtection="0"/>
    <xf numFmtId="43" fontId="164" fillId="0" borderId="0" applyFont="0" applyFill="0" applyBorder="0" applyAlignment="0" applyProtection="0"/>
    <xf numFmtId="43" fontId="166" fillId="0" borderId="0" applyFont="0" applyFill="0" applyBorder="0" applyAlignment="0" applyProtection="0"/>
    <xf numFmtId="43" fontId="164" fillId="0" borderId="0" applyFont="0" applyFill="0" applyBorder="0" applyAlignment="0" applyProtection="0"/>
    <xf numFmtId="165" fontId="170" fillId="0" borderId="0" applyFont="0" applyFill="0" applyBorder="0" applyAlignment="0" applyProtection="0"/>
    <xf numFmtId="43" fontId="164" fillId="0" borderId="0" applyFont="0" applyFill="0" applyBorder="0" applyAlignment="0" applyProtection="0"/>
    <xf numFmtId="165" fontId="170" fillId="0" borderId="0" applyFont="0" applyFill="0" applyBorder="0" applyAlignment="0" applyProtection="0"/>
    <xf numFmtId="165" fontId="164" fillId="0" borderId="0" applyFont="0" applyFill="0" applyBorder="0" applyAlignment="0" applyProtection="0"/>
    <xf numFmtId="165" fontId="170" fillId="0" borderId="0" applyFont="0" applyFill="0" applyBorder="0" applyAlignment="0" applyProtection="0"/>
    <xf numFmtId="174" fontId="168" fillId="0" borderId="0" applyFont="0" applyFill="0" applyBorder="0" applyAlignment="0" applyProtection="0"/>
    <xf numFmtId="171" fontId="166" fillId="0" borderId="0" applyFont="0" applyFill="0" applyBorder="0" applyAlignment="0" applyProtection="0"/>
    <xf numFmtId="173" fontId="168" fillId="0" borderId="0" applyFont="0" applyFill="0" applyBorder="0" applyAlignment="0" applyProtection="0"/>
    <xf numFmtId="173" fontId="168" fillId="0" borderId="0" applyFont="0" applyFill="0" applyBorder="0" applyAlignment="0" applyProtection="0"/>
    <xf numFmtId="173" fontId="168" fillId="0" borderId="0" applyFont="0" applyFill="0" applyBorder="0" applyAlignment="0" applyProtection="0"/>
    <xf numFmtId="173" fontId="168" fillId="0" borderId="0" applyFont="0" applyFill="0" applyBorder="0" applyAlignment="0" applyProtection="0"/>
    <xf numFmtId="171" fontId="166" fillId="0" borderId="0" applyFont="0" applyFill="0" applyBorder="0" applyAlignment="0" applyProtection="0"/>
    <xf numFmtId="171" fontId="166" fillId="0" borderId="0" applyFont="0" applyFill="0" applyBorder="0" applyAlignment="0" applyProtection="0"/>
    <xf numFmtId="173" fontId="168" fillId="0" borderId="0" applyFont="0" applyFill="0" applyBorder="0" applyAlignment="0" applyProtection="0"/>
    <xf numFmtId="173" fontId="168" fillId="0" borderId="0" applyFont="0" applyFill="0" applyBorder="0" applyAlignment="0" applyProtection="0"/>
    <xf numFmtId="179" fontId="167" fillId="0" borderId="0" applyFont="0" applyFill="0" applyBorder="0" applyAlignment="0" applyProtection="0"/>
    <xf numFmtId="43" fontId="164" fillId="0" borderId="0" applyFont="0" applyFill="0" applyBorder="0" applyAlignment="0" applyProtection="0"/>
    <xf numFmtId="43" fontId="80" fillId="0" borderId="0" applyFont="0" applyFill="0" applyBorder="0" applyAlignment="0" applyProtection="0"/>
    <xf numFmtId="9" fontId="164" fillId="0" borderId="0" applyFont="0" applyFill="0" applyBorder="0" applyAlignment="0" applyProtection="0"/>
    <xf numFmtId="9" fontId="167" fillId="0" borderId="0" applyFont="0" applyFill="0" applyBorder="0" applyAlignment="0" applyProtection="0"/>
    <xf numFmtId="9" fontId="16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63" fillId="0" borderId="0"/>
    <xf numFmtId="0" fontId="148" fillId="0" borderId="0"/>
    <xf numFmtId="0" fontId="163" fillId="0" borderId="0"/>
    <xf numFmtId="0" fontId="163" fillId="0" borderId="0"/>
    <xf numFmtId="0" fontId="163" fillId="0" borderId="0"/>
    <xf numFmtId="0" fontId="166" fillId="0" borderId="0"/>
    <xf numFmtId="43" fontId="164" fillId="0" borderId="0" applyFont="0" applyFill="0" applyBorder="0" applyAlignment="0" applyProtection="0"/>
    <xf numFmtId="165" fontId="170" fillId="0" borderId="0" applyFont="0" applyFill="0" applyBorder="0" applyAlignment="0" applyProtection="0"/>
    <xf numFmtId="43" fontId="164"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43" fontId="164" fillId="0" borderId="0" applyFont="0" applyFill="0" applyBorder="0" applyAlignment="0" applyProtection="0"/>
    <xf numFmtId="172" fontId="166" fillId="0" borderId="0" applyFont="0" applyFill="0" applyBorder="0" applyAlignment="0" applyProtection="0"/>
    <xf numFmtId="43" fontId="164" fillId="0" borderId="0" applyFont="0" applyFill="0" applyBorder="0" applyAlignment="0" applyProtection="0"/>
    <xf numFmtId="172" fontId="166" fillId="0" borderId="0" applyFont="0" applyFill="0" applyBorder="0" applyAlignment="0" applyProtection="0"/>
    <xf numFmtId="165" fontId="151" fillId="0" borderId="0" applyFont="0" applyFill="0" applyBorder="0" applyAlignment="0" applyProtection="0"/>
    <xf numFmtId="165" fontId="151" fillId="0" borderId="0" applyFont="0" applyFill="0" applyBorder="0" applyAlignment="0" applyProtection="0"/>
    <xf numFmtId="172" fontId="166"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4" fontId="168"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74" fontId="168" fillId="0" borderId="0" applyFont="0" applyFill="0" applyBorder="0" applyAlignment="0" applyProtection="0"/>
    <xf numFmtId="174" fontId="168" fillId="0" borderId="0" applyFont="0" applyFill="0" applyBorder="0" applyAlignment="0" applyProtection="0"/>
    <xf numFmtId="174" fontId="168"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6"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69" fontId="167" fillId="0" borderId="0" applyFont="0" applyFill="0" applyBorder="0" applyAlignment="0" applyProtection="0"/>
    <xf numFmtId="169" fontId="167" fillId="0" borderId="0" applyFont="0" applyFill="0" applyBorder="0" applyAlignment="0" applyProtection="0"/>
    <xf numFmtId="169" fontId="167" fillId="0" borderId="0" applyFont="0" applyFill="0" applyBorder="0" applyAlignment="0" applyProtection="0"/>
    <xf numFmtId="169" fontId="167" fillId="0" borderId="0" applyFont="0" applyFill="0" applyBorder="0" applyAlignment="0" applyProtection="0"/>
    <xf numFmtId="169" fontId="16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74" fontId="168" fillId="0" borderId="0" applyFont="0" applyFill="0" applyBorder="0" applyAlignment="0" applyProtection="0"/>
    <xf numFmtId="172" fontId="166" fillId="0" borderId="0" applyFont="0" applyFill="0" applyBorder="0" applyAlignment="0" applyProtection="0"/>
    <xf numFmtId="43" fontId="164" fillId="0" borderId="0" applyFont="0" applyFill="0" applyBorder="0" applyAlignment="0" applyProtection="0"/>
    <xf numFmtId="174" fontId="168" fillId="0" borderId="0" applyFont="0" applyFill="0" applyBorder="0" applyAlignment="0" applyProtection="0"/>
    <xf numFmtId="174" fontId="168" fillId="0" borderId="0" applyFont="0" applyFill="0" applyBorder="0" applyAlignment="0" applyProtection="0"/>
    <xf numFmtId="174" fontId="168"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43" fontId="164"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169" fontId="167" fillId="0" borderId="0" applyFont="0" applyFill="0" applyBorder="0" applyAlignment="0" applyProtection="0"/>
    <xf numFmtId="165" fontId="164" fillId="0" borderId="0" applyFont="0" applyFill="0" applyBorder="0" applyAlignment="0" applyProtection="0"/>
    <xf numFmtId="165" fontId="7" fillId="0" borderId="0" applyFont="0" applyFill="0" applyBorder="0" applyAlignment="0" applyProtection="0"/>
    <xf numFmtId="172" fontId="166" fillId="0" borderId="0" applyFont="0" applyFill="0" applyBorder="0" applyAlignment="0" applyProtection="0"/>
    <xf numFmtId="165" fontId="7"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172" fontId="166"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164" fillId="0" borderId="0" applyFont="0" applyFill="0" applyBorder="0" applyAlignment="0" applyProtection="0"/>
    <xf numFmtId="0" fontId="7" fillId="0" borderId="0"/>
    <xf numFmtId="43" fontId="164"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166"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168" fillId="0" borderId="0" applyFont="0" applyFill="0" applyBorder="0" applyAlignment="0" applyProtection="0"/>
    <xf numFmtId="165" fontId="170" fillId="0" borderId="0" applyFont="0" applyFill="0" applyBorder="0" applyAlignment="0" applyProtection="0"/>
    <xf numFmtId="43" fontId="166"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3" fontId="168"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73" fillId="0" borderId="0" applyFont="0" applyFill="0" applyBorder="0" applyAlignment="0" applyProtection="0"/>
    <xf numFmtId="0" fontId="4" fillId="0" borderId="0"/>
    <xf numFmtId="164" fontId="4" fillId="0" borderId="0" applyFont="0" applyFill="0" applyBorder="0" applyAlignment="0" applyProtection="0"/>
    <xf numFmtId="0" fontId="3" fillId="0" borderId="0"/>
    <xf numFmtId="0" fontId="187" fillId="0" borderId="0"/>
    <xf numFmtId="0" fontId="2" fillId="0" borderId="0"/>
    <xf numFmtId="164" fontId="2" fillId="0" borderId="0" applyFont="0" applyFill="0" applyBorder="0" applyAlignment="0" applyProtection="0"/>
    <xf numFmtId="0" fontId="1" fillId="0" borderId="0"/>
    <xf numFmtId="0" fontId="1" fillId="0" borderId="0"/>
    <xf numFmtId="0" fontId="13" fillId="0" borderId="0"/>
    <xf numFmtId="0" fontId="20" fillId="0" borderId="0" applyNumberFormat="0" applyFill="0" applyBorder="0" applyAlignment="0" applyProtection="0"/>
    <xf numFmtId="165" fontId="197" fillId="0" borderId="0" applyFont="0" applyFill="0" applyBorder="0" applyAlignment="0" applyProtection="0"/>
  </cellStyleXfs>
  <cellXfs count="403">
    <xf numFmtId="0" fontId="0" fillId="0" borderId="0" xfId="0" applyNumberFormat="1" applyFill="1" applyBorder="1" applyAlignment="1" applyProtection="1"/>
    <xf numFmtId="167" fontId="143" fillId="34" borderId="0" xfId="215" applyNumberFormat="1" applyFont="1" applyFill="1" applyBorder="1" applyAlignment="1" applyProtection="1"/>
    <xf numFmtId="167" fontId="143" fillId="60" borderId="0" xfId="215" applyNumberFormat="1" applyFont="1" applyFill="1" applyBorder="1" applyAlignment="1" applyProtection="1"/>
    <xf numFmtId="0" fontId="143" fillId="0" borderId="0" xfId="3179" applyFont="1" applyFill="1" applyAlignment="1">
      <alignment vertical="center"/>
    </xf>
    <xf numFmtId="0" fontId="150" fillId="0" borderId="0" xfId="3887" applyNumberFormat="1" applyFont="1" applyFill="1" applyBorder="1" applyAlignment="1" applyProtection="1"/>
    <xf numFmtId="167" fontId="150" fillId="0" borderId="0" xfId="5403" applyNumberFormat="1" applyFont="1" applyFill="1" applyBorder="1" applyAlignment="1" applyProtection="1"/>
    <xf numFmtId="3" fontId="150" fillId="0" borderId="0" xfId="3887" applyNumberFormat="1" applyFont="1" applyFill="1" applyBorder="1" applyAlignment="1" applyProtection="1"/>
    <xf numFmtId="0" fontId="152" fillId="0" borderId="0" xfId="3887" applyNumberFormat="1" applyFont="1" applyFill="1" applyBorder="1" applyAlignment="1" applyProtection="1"/>
    <xf numFmtId="167" fontId="150" fillId="0" borderId="0" xfId="3887" applyNumberFormat="1" applyFont="1" applyFill="1" applyBorder="1" applyAlignment="1" applyProtection="1"/>
    <xf numFmtId="0" fontId="149" fillId="0" borderId="0" xfId="3887" applyFont="1" applyFill="1" applyAlignment="1">
      <alignment horizontal="center" vertical="center"/>
    </xf>
    <xf numFmtId="0" fontId="150" fillId="0" borderId="0" xfId="3887" applyFont="1" applyFill="1" applyAlignment="1">
      <alignment horizontal="center" vertical="center"/>
    </xf>
    <xf numFmtId="0" fontId="149" fillId="0" borderId="0" xfId="3887" applyFont="1" applyFill="1" applyAlignment="1">
      <alignment horizontal="right" vertical="center"/>
    </xf>
    <xf numFmtId="3" fontId="149" fillId="0" borderId="0" xfId="3887" applyNumberFormat="1" applyFont="1" applyFill="1" applyAlignment="1">
      <alignment horizontal="right" vertical="center"/>
    </xf>
    <xf numFmtId="3" fontId="150" fillId="0" borderId="0" xfId="3887" applyNumberFormat="1" applyFont="1" applyFill="1" applyAlignment="1">
      <alignment horizontal="right" vertical="center"/>
    </xf>
    <xf numFmtId="0" fontId="144" fillId="0" borderId="0" xfId="0" applyFont="1" applyFill="1" applyAlignment="1">
      <alignment vertical="center"/>
    </xf>
    <xf numFmtId="166" fontId="149" fillId="0" borderId="0" xfId="3887" applyNumberFormat="1" applyFont="1" applyFill="1" applyAlignment="1">
      <alignment vertical="center"/>
    </xf>
    <xf numFmtId="0" fontId="153" fillId="0" borderId="0" xfId="3887" applyFont="1" applyFill="1" applyAlignment="1">
      <alignment vertical="center"/>
    </xf>
    <xf numFmtId="167" fontId="150" fillId="0" borderId="0" xfId="215" applyNumberFormat="1" applyFont="1" applyFill="1" applyBorder="1" applyAlignment="1" applyProtection="1"/>
    <xf numFmtId="10" fontId="150" fillId="0" borderId="0" xfId="3641" applyNumberFormat="1" applyFont="1" applyFill="1" applyBorder="1" applyAlignment="1" applyProtection="1"/>
    <xf numFmtId="0" fontId="150" fillId="0" borderId="0" xfId="3887" applyFont="1" applyFill="1" applyAlignment="1">
      <alignment vertical="center"/>
    </xf>
    <xf numFmtId="0" fontId="149" fillId="0" borderId="0" xfId="3887" applyFont="1" applyFill="1" applyAlignment="1">
      <alignment horizontal="left" vertical="center"/>
    </xf>
    <xf numFmtId="0" fontId="165" fillId="0" borderId="0" xfId="3887" applyFont="1" applyFill="1" applyAlignment="1">
      <alignment vertical="center"/>
    </xf>
    <xf numFmtId="0" fontId="165" fillId="0" borderId="0" xfId="3887" applyFont="1" applyFill="1" applyAlignment="1">
      <alignment horizontal="center" vertical="center"/>
    </xf>
    <xf numFmtId="0" fontId="165" fillId="0" borderId="0" xfId="3887" applyNumberFormat="1" applyFont="1" applyFill="1" applyBorder="1" applyAlignment="1" applyProtection="1"/>
    <xf numFmtId="3" fontId="165" fillId="0" borderId="0" xfId="3887" applyNumberFormat="1" applyFont="1" applyFill="1" applyBorder="1" applyAlignment="1" applyProtection="1"/>
    <xf numFmtId="0" fontId="0" fillId="0" borderId="0" xfId="0" applyNumberFormat="1" applyFill="1" applyBorder="1" applyAlignment="1" applyProtection="1"/>
    <xf numFmtId="167" fontId="143" fillId="0" borderId="0" xfId="215" applyNumberFormat="1" applyFont="1" applyFill="1" applyBorder="1" applyAlignment="1" applyProtection="1"/>
    <xf numFmtId="0" fontId="150" fillId="0" borderId="0" xfId="3887" applyNumberFormat="1" applyFont="1" applyFill="1" applyBorder="1" applyAlignment="1" applyProtection="1"/>
    <xf numFmtId="167" fontId="152" fillId="0" borderId="0" xfId="5403" applyNumberFormat="1" applyFont="1" applyFill="1" applyBorder="1" applyAlignment="1" applyProtection="1"/>
    <xf numFmtId="167" fontId="152" fillId="34" borderId="0" xfId="5403" applyNumberFormat="1" applyFont="1" applyFill="1" applyBorder="1" applyAlignment="1" applyProtection="1"/>
    <xf numFmtId="167" fontId="150" fillId="34" borderId="0" xfId="5403" applyNumberFormat="1" applyFont="1" applyFill="1" applyBorder="1" applyAlignment="1" applyProtection="1"/>
    <xf numFmtId="167" fontId="172" fillId="34" borderId="0" xfId="5403" applyNumberFormat="1" applyFont="1" applyFill="1" applyBorder="1" applyAlignment="1" applyProtection="1"/>
    <xf numFmtId="167" fontId="172" fillId="0" borderId="0" xfId="5403" applyNumberFormat="1" applyFont="1" applyFill="1" applyBorder="1" applyAlignment="1" applyProtection="1"/>
    <xf numFmtId="167" fontId="165" fillId="34" borderId="0" xfId="5403" applyNumberFormat="1" applyFont="1" applyFill="1" applyBorder="1" applyAlignment="1" applyProtection="1"/>
    <xf numFmtId="182" fontId="150" fillId="0" borderId="0" xfId="3641" applyNumberFormat="1" applyFont="1" applyFill="1" applyBorder="1" applyAlignment="1" applyProtection="1"/>
    <xf numFmtId="14" fontId="176" fillId="0" borderId="0" xfId="3275" applyNumberFormat="1" applyFont="1" applyFill="1" applyBorder="1" applyAlignment="1">
      <alignment horizontal="center" vertical="center"/>
    </xf>
    <xf numFmtId="0" fontId="176" fillId="0" borderId="0" xfId="3275" applyFont="1" applyFill="1" applyBorder="1" applyAlignment="1">
      <alignment horizontal="center" vertical="center"/>
    </xf>
    <xf numFmtId="0" fontId="175" fillId="0" borderId="0" xfId="3506" applyNumberFormat="1" applyFont="1" applyFill="1" applyBorder="1" applyAlignment="1">
      <alignment vertical="center"/>
    </xf>
    <xf numFmtId="0" fontId="176" fillId="0" borderId="0" xfId="3506" applyNumberFormat="1" applyFont="1" applyFill="1" applyBorder="1" applyAlignment="1">
      <alignment horizontal="center" vertical="center"/>
    </xf>
    <xf numFmtId="0" fontId="176" fillId="0" borderId="0" xfId="3506" applyNumberFormat="1" applyFont="1" applyFill="1" applyBorder="1" applyAlignment="1">
      <alignment vertical="center"/>
    </xf>
    <xf numFmtId="0" fontId="174" fillId="0" borderId="0" xfId="0" applyNumberFormat="1" applyFont="1" applyFill="1" applyBorder="1" applyAlignment="1" applyProtection="1">
      <alignment horizontal="center"/>
    </xf>
    <xf numFmtId="0" fontId="174" fillId="0" borderId="0" xfId="0" applyNumberFormat="1" applyFont="1" applyFill="1" applyBorder="1" applyAlignment="1" applyProtection="1"/>
    <xf numFmtId="3" fontId="179" fillId="0" borderId="0" xfId="0" applyNumberFormat="1" applyFont="1" applyBorder="1" applyAlignment="1">
      <alignment horizontal="center" vertical="center"/>
    </xf>
    <xf numFmtId="0" fontId="177" fillId="0" borderId="0" xfId="0" applyNumberFormat="1" applyFont="1" applyFill="1" applyBorder="1" applyAlignment="1" applyProtection="1"/>
    <xf numFmtId="3" fontId="180" fillId="0" borderId="0" xfId="0" applyNumberFormat="1" applyFont="1" applyBorder="1" applyAlignment="1">
      <alignment vertical="center"/>
    </xf>
    <xf numFmtId="0" fontId="179" fillId="0" borderId="0" xfId="3275" applyFont="1" applyFill="1" applyBorder="1" applyAlignment="1">
      <alignment horizontal="left" vertical="center"/>
    </xf>
    <xf numFmtId="0" fontId="181" fillId="0" borderId="0" xfId="0" applyFont="1"/>
    <xf numFmtId="0" fontId="182" fillId="0" borderId="0" xfId="0" applyNumberFormat="1" applyFont="1" applyFill="1" applyBorder="1" applyAlignment="1" applyProtection="1">
      <alignment wrapText="1"/>
    </xf>
    <xf numFmtId="37" fontId="181" fillId="0" borderId="0" xfId="0" applyNumberFormat="1" applyFont="1"/>
    <xf numFmtId="0" fontId="177" fillId="0" borderId="0" xfId="0" applyNumberFormat="1" applyFont="1" applyFill="1" applyBorder="1" applyAlignment="1" applyProtection="1">
      <alignment wrapText="1"/>
    </xf>
    <xf numFmtId="37" fontId="180" fillId="0" borderId="0" xfId="0" applyNumberFormat="1" applyFont="1" applyBorder="1" applyAlignment="1">
      <alignment vertical="center"/>
    </xf>
    <xf numFmtId="0" fontId="179" fillId="0" borderId="0" xfId="3275" applyFont="1" applyFill="1" applyBorder="1" applyAlignment="1">
      <alignment vertical="center"/>
    </xf>
    <xf numFmtId="0" fontId="181" fillId="0" borderId="0" xfId="0" applyFont="1" applyBorder="1"/>
    <xf numFmtId="37" fontId="181" fillId="0" borderId="0" xfId="0" applyNumberFormat="1" applyFont="1" applyBorder="1"/>
    <xf numFmtId="0" fontId="178" fillId="0" borderId="0" xfId="0" applyFont="1" applyBorder="1" applyAlignment="1"/>
    <xf numFmtId="0" fontId="184" fillId="0" borderId="0" xfId="3506" applyNumberFormat="1" applyFont="1" applyFill="1" applyBorder="1" applyAlignment="1">
      <alignment vertical="center"/>
    </xf>
    <xf numFmtId="37" fontId="184" fillId="0" borderId="0" xfId="3506" applyNumberFormat="1" applyFont="1" applyFill="1" applyBorder="1" applyAlignment="1">
      <alignment vertical="center"/>
    </xf>
    <xf numFmtId="37" fontId="179" fillId="0" borderId="26" xfId="0" applyNumberFormat="1" applyFont="1" applyBorder="1" applyAlignment="1">
      <alignment vertical="center"/>
    </xf>
    <xf numFmtId="37" fontId="179" fillId="0" borderId="0" xfId="0" applyNumberFormat="1" applyFont="1" applyBorder="1" applyAlignment="1">
      <alignment vertical="center"/>
    </xf>
    <xf numFmtId="0" fontId="185" fillId="0" borderId="0" xfId="0" applyFont="1"/>
    <xf numFmtId="0" fontId="186" fillId="0" borderId="0" xfId="0" applyFont="1"/>
    <xf numFmtId="37" fontId="185" fillId="0" borderId="26" xfId="0" applyNumberFormat="1" applyFont="1" applyBorder="1"/>
    <xf numFmtId="37" fontId="185" fillId="0" borderId="0" xfId="0" applyNumberFormat="1" applyFont="1" applyBorder="1"/>
    <xf numFmtId="37" fontId="181" fillId="0" borderId="0" xfId="0" applyNumberFormat="1" applyFont="1" applyFill="1"/>
    <xf numFmtId="37" fontId="181" fillId="0" borderId="0" xfId="0" applyNumberFormat="1" applyFont="1" applyFill="1" applyBorder="1"/>
    <xf numFmtId="37" fontId="181" fillId="61" borderId="0" xfId="0" applyNumberFormat="1" applyFont="1" applyFill="1"/>
    <xf numFmtId="0" fontId="183" fillId="0" borderId="0" xfId="0" applyNumberFormat="1" applyFont="1" applyFill="1" applyBorder="1" applyAlignment="1" applyProtection="1">
      <alignment horizontal="left" wrapText="1" indent="2"/>
    </xf>
    <xf numFmtId="37" fontId="179" fillId="0" borderId="16" xfId="0" applyNumberFormat="1" applyFont="1" applyFill="1" applyBorder="1" applyAlignment="1">
      <alignment vertical="center"/>
    </xf>
    <xf numFmtId="37" fontId="179" fillId="0" borderId="0" xfId="0" applyNumberFormat="1" applyFont="1" applyFill="1" applyBorder="1" applyAlignment="1">
      <alignment vertical="center"/>
    </xf>
    <xf numFmtId="37" fontId="179" fillId="0" borderId="15" xfId="0" applyNumberFormat="1" applyFont="1" applyFill="1" applyBorder="1" applyAlignment="1">
      <alignment vertical="center"/>
    </xf>
    <xf numFmtId="0" fontId="177" fillId="0" borderId="0" xfId="0" applyNumberFormat="1" applyFont="1" applyFill="1" applyBorder="1" applyAlignment="1" applyProtection="1">
      <alignment vertical="top" wrapText="1"/>
    </xf>
    <xf numFmtId="37" fontId="185" fillId="0" borderId="0" xfId="0" applyNumberFormat="1" applyFont="1"/>
    <xf numFmtId="0" fontId="181" fillId="0" borderId="0" xfId="0" applyFont="1" applyAlignment="1"/>
    <xf numFmtId="3" fontId="179" fillId="0" borderId="0" xfId="0" applyNumberFormat="1" applyFont="1" applyFill="1" applyBorder="1" applyAlignment="1">
      <alignment horizontal="center" vertical="center"/>
    </xf>
    <xf numFmtId="0" fontId="188" fillId="0" borderId="0" xfId="0" applyFont="1" applyBorder="1" applyAlignment="1">
      <alignment vertical="center"/>
    </xf>
    <xf numFmtId="0" fontId="181" fillId="0" borderId="0" xfId="0" applyFont="1" applyFill="1"/>
    <xf numFmtId="37" fontId="174" fillId="0" borderId="0" xfId="215" applyNumberFormat="1" applyFont="1" applyFill="1" applyBorder="1" applyAlignment="1" applyProtection="1">
      <alignment horizontal="right" wrapText="1"/>
    </xf>
    <xf numFmtId="37" fontId="181" fillId="0" borderId="0" xfId="0" applyNumberFormat="1" applyFont="1" applyBorder="1" applyAlignment="1">
      <alignment horizontal="right"/>
    </xf>
    <xf numFmtId="37" fontId="174" fillId="61" borderId="0" xfId="215" applyNumberFormat="1" applyFont="1" applyFill="1" applyBorder="1" applyAlignment="1" applyProtection="1">
      <alignment horizontal="right" wrapText="1"/>
    </xf>
    <xf numFmtId="37" fontId="181" fillId="0" borderId="0" xfId="0" applyNumberFormat="1" applyFont="1" applyFill="1" applyBorder="1" applyAlignment="1">
      <alignment horizontal="right"/>
    </xf>
    <xf numFmtId="0" fontId="177" fillId="62" borderId="0" xfId="0" applyNumberFormat="1" applyFont="1" applyFill="1" applyBorder="1" applyAlignment="1" applyProtection="1">
      <alignment wrapText="1"/>
    </xf>
    <xf numFmtId="37" fontId="185" fillId="0" borderId="26" xfId="0" applyNumberFormat="1" applyFont="1" applyBorder="1" applyAlignment="1">
      <alignment horizontal="right"/>
    </xf>
    <xf numFmtId="37" fontId="185" fillId="0" borderId="0" xfId="0" applyNumberFormat="1" applyFont="1" applyBorder="1" applyAlignment="1">
      <alignment horizontal="right"/>
    </xf>
    <xf numFmtId="37" fontId="185" fillId="0" borderId="0" xfId="0" applyNumberFormat="1" applyFont="1" applyFill="1" applyBorder="1" applyAlignment="1">
      <alignment horizontal="right"/>
    </xf>
    <xf numFmtId="37" fontId="185" fillId="0" borderId="26" xfId="0" applyNumberFormat="1" applyFont="1" applyFill="1" applyBorder="1" applyAlignment="1">
      <alignment horizontal="right"/>
    </xf>
    <xf numFmtId="0" fontId="177" fillId="0" borderId="16" xfId="0" applyNumberFormat="1" applyFont="1" applyFill="1" applyBorder="1" applyAlignment="1" applyProtection="1">
      <alignment wrapText="1"/>
    </xf>
    <xf numFmtId="37" fontId="181" fillId="0" borderId="16" xfId="0" applyNumberFormat="1" applyFont="1" applyBorder="1" applyAlignment="1">
      <alignment horizontal="right"/>
    </xf>
    <xf numFmtId="37" fontId="181" fillId="0" borderId="0" xfId="0" applyNumberFormat="1" applyFont="1" applyFill="1" applyAlignment="1">
      <alignment horizontal="right"/>
    </xf>
    <xf numFmtId="0" fontId="177" fillId="0" borderId="0" xfId="6591" applyNumberFormat="1" applyFont="1" applyFill="1" applyBorder="1" applyAlignment="1" applyProtection="1">
      <alignment wrapText="1"/>
    </xf>
    <xf numFmtId="37" fontId="182" fillId="0" borderId="0" xfId="215" applyNumberFormat="1" applyFont="1" applyFill="1" applyBorder="1" applyAlignment="1" applyProtection="1">
      <alignment horizontal="right" wrapText="1"/>
    </xf>
    <xf numFmtId="37" fontId="182" fillId="61" borderId="0" xfId="215" applyNumberFormat="1" applyFont="1" applyFill="1" applyBorder="1" applyAlignment="1" applyProtection="1">
      <alignment horizontal="right" wrapText="1"/>
    </xf>
    <xf numFmtId="0" fontId="175" fillId="0" borderId="0" xfId="6595" applyFont="1" applyFill="1" applyAlignment="1">
      <alignment horizontal="center"/>
    </xf>
    <xf numFmtId="0" fontId="183" fillId="62" borderId="0" xfId="0" applyNumberFormat="1" applyFont="1" applyFill="1" applyBorder="1" applyAlignment="1" applyProtection="1">
      <alignment horizontal="left" wrapText="1" indent="2"/>
    </xf>
    <xf numFmtId="167" fontId="174" fillId="0" borderId="0" xfId="215" applyNumberFormat="1" applyFont="1" applyFill="1" applyBorder="1" applyAlignment="1" applyProtection="1"/>
    <xf numFmtId="37" fontId="179" fillId="0" borderId="26" xfId="6591" applyNumberFormat="1" applyFont="1" applyBorder="1" applyAlignment="1">
      <alignment horizontal="right" vertical="center"/>
    </xf>
    <xf numFmtId="37" fontId="179" fillId="0" borderId="0" xfId="6591" applyNumberFormat="1" applyFont="1" applyBorder="1" applyAlignment="1">
      <alignment horizontal="right" vertical="center"/>
    </xf>
    <xf numFmtId="0" fontId="182" fillId="0" borderId="0" xfId="6591" applyNumberFormat="1" applyFont="1" applyFill="1" applyBorder="1" applyAlignment="1" applyProtection="1">
      <alignment wrapText="1"/>
    </xf>
    <xf numFmtId="37" fontId="181" fillId="0" borderId="0" xfId="6591" applyNumberFormat="1" applyFont="1" applyAlignment="1">
      <alignment horizontal="right"/>
    </xf>
    <xf numFmtId="37" fontId="181" fillId="0" borderId="0" xfId="6591" applyNumberFormat="1" applyFont="1" applyBorder="1" applyAlignment="1">
      <alignment horizontal="right"/>
    </xf>
    <xf numFmtId="37" fontId="185" fillId="0" borderId="16" xfId="6591" applyNumberFormat="1" applyFont="1" applyFill="1" applyBorder="1" applyAlignment="1">
      <alignment horizontal="right"/>
    </xf>
    <xf numFmtId="37" fontId="185" fillId="0" borderId="0" xfId="6591" applyNumberFormat="1" applyFont="1" applyFill="1" applyBorder="1" applyAlignment="1">
      <alignment horizontal="right"/>
    </xf>
    <xf numFmtId="0" fontId="189" fillId="0" borderId="0" xfId="6591" applyNumberFormat="1" applyFont="1" applyFill="1" applyBorder="1" applyAlignment="1" applyProtection="1">
      <alignment wrapText="1"/>
    </xf>
    <xf numFmtId="0" fontId="175" fillId="0" borderId="0" xfId="6595" applyFont="1" applyFill="1" applyAlignment="1">
      <alignment horizontal="center" vertical="center"/>
    </xf>
    <xf numFmtId="0" fontId="175" fillId="0" borderId="0" xfId="6595" applyFont="1" applyAlignment="1">
      <alignment horizontal="center" vertical="center"/>
    </xf>
    <xf numFmtId="0" fontId="175" fillId="0" borderId="0" xfId="6595" applyFont="1" applyAlignment="1">
      <alignment vertical="center"/>
    </xf>
    <xf numFmtId="0" fontId="176" fillId="0" borderId="0" xfId="3275" applyFont="1"/>
    <xf numFmtId="0" fontId="176" fillId="0" borderId="0" xfId="3275" applyFont="1" applyAlignment="1">
      <alignment horizontal="center"/>
    </xf>
    <xf numFmtId="0" fontId="176" fillId="0" borderId="0" xfId="3275" applyFont="1" applyFill="1" applyAlignment="1">
      <alignment horizontal="center"/>
    </xf>
    <xf numFmtId="38" fontId="181" fillId="0" borderId="0" xfId="0" applyNumberFormat="1" applyFont="1"/>
    <xf numFmtId="38" fontId="181" fillId="0" borderId="0" xfId="0" applyNumberFormat="1" applyFont="1" applyBorder="1"/>
    <xf numFmtId="0" fontId="183" fillId="0" borderId="0" xfId="0" applyNumberFormat="1" applyFont="1" applyFill="1" applyBorder="1" applyAlignment="1" applyProtection="1">
      <alignment wrapText="1"/>
    </xf>
    <xf numFmtId="0" fontId="182" fillId="0" borderId="0" xfId="0" applyNumberFormat="1" applyFont="1" applyFill="1" applyBorder="1" applyAlignment="1" applyProtection="1">
      <alignment horizontal="left" wrapText="1" indent="2"/>
    </xf>
    <xf numFmtId="0" fontId="182" fillId="0" borderId="0" xfId="0" applyNumberFormat="1" applyFont="1" applyFill="1" applyBorder="1" applyAlignment="1" applyProtection="1">
      <alignment horizontal="left" indent="2"/>
    </xf>
    <xf numFmtId="0" fontId="177" fillId="0" borderId="0" xfId="3275" applyFont="1" applyFill="1" applyAlignment="1">
      <alignment vertical="top" wrapText="1"/>
    </xf>
    <xf numFmtId="37" fontId="185" fillId="0" borderId="15" xfId="0" applyNumberFormat="1" applyFont="1" applyBorder="1"/>
    <xf numFmtId="0" fontId="182" fillId="0" borderId="0" xfId="0" applyNumberFormat="1" applyFont="1" applyFill="1" applyBorder="1" applyAlignment="1" applyProtection="1">
      <alignment horizontal="left" wrapText="1"/>
    </xf>
    <xf numFmtId="0" fontId="177" fillId="61" borderId="0" xfId="0" applyNumberFormat="1" applyFont="1" applyFill="1" applyBorder="1" applyAlignment="1" applyProtection="1">
      <alignment horizontal="left" wrapText="1"/>
    </xf>
    <xf numFmtId="37" fontId="185" fillId="61" borderId="16" xfId="0" applyNumberFormat="1" applyFont="1" applyFill="1" applyBorder="1"/>
    <xf numFmtId="37" fontId="185" fillId="61" borderId="0" xfId="0" applyNumberFormat="1" applyFont="1" applyFill="1" applyBorder="1"/>
    <xf numFmtId="1" fontId="184" fillId="0" borderId="0" xfId="3506" applyNumberFormat="1" applyFont="1" applyFill="1" applyBorder="1" applyAlignment="1">
      <alignment vertical="center"/>
    </xf>
    <xf numFmtId="167" fontId="174" fillId="0" borderId="0" xfId="0" applyNumberFormat="1" applyFont="1" applyFill="1" applyBorder="1" applyAlignment="1" applyProtection="1"/>
    <xf numFmtId="0" fontId="181" fillId="0" borderId="0" xfId="6591" applyFont="1"/>
    <xf numFmtId="0" fontId="186" fillId="0" borderId="0" xfId="6591" applyFont="1"/>
    <xf numFmtId="0" fontId="177" fillId="0" borderId="0" xfId="6591" applyNumberFormat="1" applyFont="1" applyFill="1" applyBorder="1" applyAlignment="1" applyProtection="1">
      <alignment horizontal="center" wrapText="1"/>
    </xf>
    <xf numFmtId="0" fontId="177" fillId="0" borderId="0" xfId="6596" applyFont="1" applyFill="1" applyBorder="1"/>
    <xf numFmtId="0" fontId="181" fillId="0" borderId="0" xfId="6591" applyFont="1" applyBorder="1"/>
    <xf numFmtId="0" fontId="182" fillId="0" borderId="0" xfId="6591" applyNumberFormat="1" applyFont="1" applyFill="1" applyBorder="1" applyAlignment="1" applyProtection="1"/>
    <xf numFmtId="0" fontId="177" fillId="0" borderId="0" xfId="6591" applyNumberFormat="1" applyFont="1" applyFill="1" applyBorder="1" applyAlignment="1" applyProtection="1">
      <alignment horizontal="right" wrapText="1"/>
    </xf>
    <xf numFmtId="0" fontId="182" fillId="0" borderId="0" xfId="6596" applyFont="1" applyFill="1" applyBorder="1"/>
    <xf numFmtId="37" fontId="182" fillId="0" borderId="0" xfId="6592" applyNumberFormat="1" applyFont="1" applyBorder="1" applyAlignment="1">
      <alignment horizontal="right"/>
    </xf>
    <xf numFmtId="37" fontId="182" fillId="0" borderId="0" xfId="6592" applyNumberFormat="1" applyFont="1" applyFill="1" applyBorder="1" applyAlignment="1" applyProtection="1">
      <alignment horizontal="right" wrapText="1"/>
    </xf>
    <xf numFmtId="0" fontId="190" fillId="0" borderId="0" xfId="6591" applyNumberFormat="1" applyFont="1" applyFill="1" applyBorder="1" applyAlignment="1" applyProtection="1">
      <alignment vertical="center"/>
    </xf>
    <xf numFmtId="0" fontId="191" fillId="0" borderId="0" xfId="6591" applyNumberFormat="1" applyFont="1" applyFill="1" applyBorder="1" applyAlignment="1" applyProtection="1">
      <alignment vertical="center"/>
    </xf>
    <xf numFmtId="37" fontId="182" fillId="0" borderId="0" xfId="6592" applyNumberFormat="1" applyFont="1" applyFill="1" applyBorder="1" applyAlignment="1">
      <alignment horizontal="right"/>
    </xf>
    <xf numFmtId="37" fontId="177" fillId="0" borderId="26" xfId="6592" applyNumberFormat="1" applyFont="1" applyBorder="1" applyAlignment="1">
      <alignment horizontal="right"/>
    </xf>
    <xf numFmtId="0" fontId="190" fillId="0" borderId="0" xfId="6591" applyNumberFormat="1" applyFont="1" applyFill="1" applyBorder="1" applyAlignment="1" applyProtection="1">
      <alignment vertical="top" wrapText="1"/>
    </xf>
    <xf numFmtId="0" fontId="191" fillId="0" borderId="0" xfId="6591" applyNumberFormat="1" applyFont="1" applyFill="1" applyBorder="1" applyAlignment="1" applyProtection="1">
      <alignment vertical="top" wrapText="1"/>
    </xf>
    <xf numFmtId="37" fontId="181" fillId="63" borderId="0" xfId="6591" applyNumberFormat="1" applyFont="1" applyFill="1" applyAlignment="1">
      <alignment horizontal="right"/>
    </xf>
    <xf numFmtId="37" fontId="185" fillId="0" borderId="26" xfId="6591" applyNumberFormat="1" applyFont="1" applyBorder="1" applyAlignment="1">
      <alignment horizontal="right"/>
    </xf>
    <xf numFmtId="37" fontId="185" fillId="63" borderId="26" xfId="6591" applyNumberFormat="1" applyFont="1" applyFill="1" applyBorder="1" applyAlignment="1">
      <alignment horizontal="right"/>
    </xf>
    <xf numFmtId="0" fontId="191" fillId="0" borderId="0" xfId="6591" applyNumberFormat="1" applyFont="1" applyFill="1" applyBorder="1" applyAlignment="1" applyProtection="1">
      <alignment vertical="top"/>
    </xf>
    <xf numFmtId="0" fontId="191" fillId="62" borderId="0" xfId="6591" applyNumberFormat="1" applyFont="1" applyFill="1" applyBorder="1" applyAlignment="1" applyProtection="1">
      <alignment vertical="top"/>
    </xf>
    <xf numFmtId="37" fontId="181" fillId="0" borderId="0" xfId="6591" applyNumberFormat="1" applyFont="1" applyFill="1" applyBorder="1" applyAlignment="1">
      <alignment horizontal="right"/>
    </xf>
    <xf numFmtId="37" fontId="185" fillId="61" borderId="16" xfId="6591" applyNumberFormat="1" applyFont="1" applyFill="1" applyBorder="1" applyAlignment="1">
      <alignment horizontal="right"/>
    </xf>
    <xf numFmtId="0" fontId="190" fillId="0" borderId="0" xfId="6591" applyNumberFormat="1" applyFont="1" applyFill="1" applyBorder="1" applyAlignment="1" applyProtection="1"/>
    <xf numFmtId="37" fontId="181" fillId="0" borderId="0" xfId="6591" applyNumberFormat="1" applyFont="1" applyBorder="1"/>
    <xf numFmtId="37" fontId="181" fillId="0" borderId="0" xfId="6591" applyNumberFormat="1" applyFont="1"/>
    <xf numFmtId="0" fontId="195" fillId="0" borderId="28" xfId="0" applyFont="1" applyBorder="1"/>
    <xf numFmtId="0" fontId="195" fillId="0" borderId="26" xfId="0" applyFont="1" applyBorder="1"/>
    <xf numFmtId="0" fontId="195" fillId="0" borderId="29" xfId="0" applyFont="1" applyBorder="1"/>
    <xf numFmtId="0" fontId="195" fillId="0" borderId="30" xfId="0" applyFont="1" applyBorder="1"/>
    <xf numFmtId="0" fontId="195" fillId="0" borderId="0" xfId="0" applyFont="1" applyBorder="1"/>
    <xf numFmtId="0" fontId="195" fillId="0" borderId="31" xfId="0" applyFont="1" applyBorder="1"/>
    <xf numFmtId="0" fontId="195" fillId="0" borderId="27" xfId="0" applyFont="1" applyBorder="1"/>
    <xf numFmtId="0" fontId="195" fillId="0" borderId="0" xfId="0" applyFont="1"/>
    <xf numFmtId="0" fontId="195" fillId="0" borderId="33" xfId="0" applyFont="1" applyBorder="1"/>
    <xf numFmtId="0" fontId="195" fillId="0" borderId="34" xfId="0" applyFont="1" applyBorder="1"/>
    <xf numFmtId="37" fontId="174" fillId="0" borderId="0" xfId="0" applyNumberFormat="1" applyFont="1" applyFill="1" applyBorder="1" applyAlignment="1" applyProtection="1"/>
    <xf numFmtId="0" fontId="174" fillId="61" borderId="0" xfId="0" applyNumberFormat="1" applyFont="1" applyFill="1" applyBorder="1" applyAlignment="1" applyProtection="1">
      <alignment horizontal="center"/>
    </xf>
    <xf numFmtId="0" fontId="199" fillId="0" borderId="0" xfId="3280" applyFont="1" applyFill="1"/>
    <xf numFmtId="0" fontId="199" fillId="0" borderId="0" xfId="3280" applyFont="1" applyFill="1" applyBorder="1"/>
    <xf numFmtId="3" fontId="199" fillId="0" borderId="0" xfId="3280" applyNumberFormat="1" applyFont="1" applyFill="1" applyBorder="1"/>
    <xf numFmtId="0" fontId="200" fillId="0" borderId="28" xfId="0" applyFont="1" applyBorder="1"/>
    <xf numFmtId="0" fontId="200" fillId="0" borderId="26" xfId="0" applyFont="1" applyBorder="1"/>
    <xf numFmtId="0" fontId="200" fillId="0" borderId="29" xfId="0" applyFont="1" applyBorder="1"/>
    <xf numFmtId="0" fontId="200" fillId="0" borderId="30" xfId="0" applyFont="1" applyBorder="1"/>
    <xf numFmtId="0" fontId="200" fillId="0" borderId="0" xfId="0" applyFont="1" applyBorder="1"/>
    <xf numFmtId="0" fontId="200" fillId="0" borderId="31" xfId="0" applyFont="1" applyBorder="1"/>
    <xf numFmtId="0" fontId="199" fillId="0" borderId="31" xfId="3280" applyFont="1" applyFill="1" applyBorder="1"/>
    <xf numFmtId="0" fontId="201" fillId="0" borderId="0" xfId="0" applyFont="1" applyBorder="1"/>
    <xf numFmtId="0" fontId="203" fillId="0" borderId="31" xfId="0" applyFont="1" applyFill="1" applyBorder="1" applyAlignment="1">
      <alignment horizontal="left" vertical="top" wrapText="1" indent="1"/>
    </xf>
    <xf numFmtId="0" fontId="204" fillId="0" borderId="31" xfId="0" applyFont="1" applyFill="1" applyBorder="1" applyAlignment="1">
      <alignment horizontal="left" vertical="top" wrapText="1"/>
    </xf>
    <xf numFmtId="0" fontId="176" fillId="0" borderId="31" xfId="0" applyFont="1" applyFill="1" applyBorder="1" applyAlignment="1">
      <alignment horizontal="left" vertical="top" wrapText="1"/>
    </xf>
    <xf numFmtId="0" fontId="205" fillId="0" borderId="0" xfId="0" applyFont="1" applyBorder="1"/>
    <xf numFmtId="0" fontId="206" fillId="0" borderId="0" xfId="0" applyFont="1" applyFill="1" applyBorder="1" applyAlignment="1">
      <alignment horizontal="left" vertical="top" wrapText="1"/>
    </xf>
    <xf numFmtId="0" fontId="207" fillId="0" borderId="30" xfId="0" applyFont="1" applyBorder="1"/>
    <xf numFmtId="0" fontId="209" fillId="0" borderId="31" xfId="0" applyFont="1" applyFill="1" applyBorder="1" applyAlignment="1">
      <alignment horizontal="left" vertical="top" wrapText="1"/>
    </xf>
    <xf numFmtId="0" fontId="176" fillId="0" borderId="30" xfId="3280" applyFont="1" applyFill="1" applyBorder="1"/>
    <xf numFmtId="0" fontId="176" fillId="0" borderId="0" xfId="3280" applyFont="1" applyFill="1" applyBorder="1"/>
    <xf numFmtId="0" fontId="176" fillId="0" borderId="31" xfId="3280" applyFont="1" applyFill="1" applyBorder="1"/>
    <xf numFmtId="0" fontId="176" fillId="0" borderId="0" xfId="3280" applyFont="1" applyBorder="1"/>
    <xf numFmtId="0" fontId="208" fillId="0" borderId="0" xfId="3280" applyFont="1" applyBorder="1" applyAlignment="1">
      <alignment vertical="center"/>
    </xf>
    <xf numFmtId="0" fontId="176" fillId="0" borderId="0" xfId="3280" applyFont="1" applyFill="1" applyBorder="1" applyAlignment="1">
      <alignment horizontal="center"/>
    </xf>
    <xf numFmtId="0" fontId="203" fillId="0" borderId="0" xfId="3280" applyFont="1" applyBorder="1" applyAlignment="1">
      <alignment horizontal="left" vertical="center"/>
    </xf>
    <xf numFmtId="0" fontId="175" fillId="0" borderId="46" xfId="3280" applyFont="1" applyFill="1" applyBorder="1" applyAlignment="1">
      <alignment horizontal="center"/>
    </xf>
    <xf numFmtId="0" fontId="175" fillId="0" borderId="0" xfId="3280" applyFont="1" applyFill="1" applyBorder="1" applyAlignment="1">
      <alignment horizontal="center"/>
    </xf>
    <xf numFmtId="0" fontId="204" fillId="0" borderId="0" xfId="0" applyFont="1" applyFill="1" applyBorder="1" applyAlignment="1">
      <alignment horizontal="left" vertical="top"/>
    </xf>
    <xf numFmtId="0" fontId="199" fillId="0" borderId="30" xfId="3280" applyFont="1" applyFill="1" applyBorder="1"/>
    <xf numFmtId="0" fontId="199" fillId="0" borderId="31" xfId="3280" applyFont="1" applyBorder="1"/>
    <xf numFmtId="0" fontId="199" fillId="0" borderId="0" xfId="3280" applyFont="1" applyBorder="1"/>
    <xf numFmtId="0" fontId="199" fillId="0" borderId="0" xfId="3280" applyFont="1" applyBorder="1" applyAlignment="1"/>
    <xf numFmtId="0" fontId="203" fillId="0" borderId="30" xfId="3280" applyFont="1" applyBorder="1" applyAlignment="1">
      <alignment horizontal="center" vertical="center"/>
    </xf>
    <xf numFmtId="0" fontId="203" fillId="0" borderId="0" xfId="3280" applyFont="1" applyBorder="1" applyAlignment="1">
      <alignment vertical="center"/>
    </xf>
    <xf numFmtId="0" fontId="176" fillId="0" borderId="31" xfId="3280" applyFont="1" applyBorder="1"/>
    <xf numFmtId="0" fontId="176" fillId="0" borderId="30" xfId="3280" applyFont="1" applyFill="1" applyBorder="1" applyAlignment="1">
      <alignment horizontal="center" vertical="center"/>
    </xf>
    <xf numFmtId="0" fontId="175" fillId="0" borderId="46" xfId="3280" applyFont="1" applyBorder="1" applyAlignment="1">
      <alignment horizontal="center"/>
    </xf>
    <xf numFmtId="0" fontId="175" fillId="0" borderId="0" xfId="3280" applyFont="1" applyBorder="1" applyAlignment="1">
      <alignment horizontal="center"/>
    </xf>
    <xf numFmtId="0" fontId="212" fillId="0" borderId="0" xfId="3280" applyFont="1" applyBorder="1" applyAlignment="1">
      <alignment vertical="center"/>
    </xf>
    <xf numFmtId="3" fontId="175" fillId="0" borderId="0" xfId="3280" applyNumberFormat="1" applyFont="1" applyBorder="1" applyAlignment="1">
      <alignment horizontal="right"/>
    </xf>
    <xf numFmtId="3" fontId="175" fillId="0" borderId="0" xfId="3280" applyNumberFormat="1" applyFont="1" applyBorder="1" applyAlignment="1">
      <alignment horizontal="center"/>
    </xf>
    <xf numFmtId="0" fontId="176" fillId="0" borderId="0" xfId="3280" applyFont="1" applyBorder="1" applyAlignment="1">
      <alignment horizontal="right"/>
    </xf>
    <xf numFmtId="3" fontId="176" fillId="0" borderId="0" xfId="3280" applyNumberFormat="1" applyFont="1" applyBorder="1" applyAlignment="1">
      <alignment horizontal="right"/>
    </xf>
    <xf numFmtId="3" fontId="176" fillId="0" borderId="0" xfId="3280" applyNumberFormat="1" applyFont="1" applyBorder="1" applyAlignment="1">
      <alignment horizontal="center"/>
    </xf>
    <xf numFmtId="0" fontId="213" fillId="0" borderId="0" xfId="0" applyFont="1" applyFill="1" applyBorder="1" applyAlignment="1">
      <alignment horizontal="left" vertical="center"/>
    </xf>
    <xf numFmtId="0" fontId="204" fillId="0" borderId="0" xfId="0" applyFont="1" applyFill="1" applyBorder="1" applyAlignment="1">
      <alignment horizontal="left" vertical="center"/>
    </xf>
    <xf numFmtId="0" fontId="175" fillId="0" borderId="0" xfId="3280" applyFont="1" applyFill="1" applyBorder="1"/>
    <xf numFmtId="0" fontId="214" fillId="0" borderId="0" xfId="3280" applyFont="1" applyBorder="1" applyAlignment="1">
      <alignment horizontal="center"/>
    </xf>
    <xf numFmtId="0" fontId="176" fillId="0" borderId="0" xfId="3280" applyFont="1" applyBorder="1" applyAlignment="1"/>
    <xf numFmtId="0" fontId="215" fillId="0" borderId="0" xfId="0" applyFont="1" applyFill="1" applyBorder="1" applyAlignment="1">
      <alignment horizontal="left" vertical="center"/>
    </xf>
    <xf numFmtId="0" fontId="175" fillId="0" borderId="15" xfId="3280" applyFont="1" applyBorder="1" applyAlignment="1">
      <alignment horizontal="left"/>
    </xf>
    <xf numFmtId="0" fontId="175" fillId="0" borderId="15" xfId="3280" applyFont="1" applyBorder="1" applyAlignment="1"/>
    <xf numFmtId="0" fontId="194" fillId="0" borderId="15" xfId="3280" applyFont="1" applyFill="1" applyBorder="1"/>
    <xf numFmtId="0" fontId="176" fillId="0" borderId="15" xfId="3280" applyFont="1" applyBorder="1" applyAlignment="1"/>
    <xf numFmtId="3" fontId="176" fillId="0" borderId="0" xfId="3280" applyNumberFormat="1" applyFont="1" applyBorder="1" applyAlignment="1">
      <alignment vertical="center"/>
    </xf>
    <xf numFmtId="0" fontId="176" fillId="0" borderId="30" xfId="3280" applyFont="1" applyBorder="1" applyAlignment="1">
      <alignment horizontal="center" vertical="center"/>
    </xf>
    <xf numFmtId="0" fontId="214" fillId="0" borderId="0" xfId="3280" applyFont="1" applyBorder="1" applyAlignment="1">
      <alignment vertical="center"/>
    </xf>
    <xf numFmtId="0" fontId="176" fillId="0" borderId="0" xfId="3280" applyFont="1" applyFill="1" applyBorder="1" applyAlignment="1">
      <alignment horizontal="right"/>
    </xf>
    <xf numFmtId="0" fontId="176" fillId="0" borderId="0" xfId="3280" applyFont="1" applyFill="1" applyBorder="1" applyAlignment="1">
      <alignment horizontal="right" vertical="center"/>
    </xf>
    <xf numFmtId="0" fontId="176" fillId="0" borderId="16" xfId="3280" applyFont="1" applyBorder="1" applyAlignment="1">
      <alignment horizontal="right"/>
    </xf>
    <xf numFmtId="3" fontId="176" fillId="0" borderId="16" xfId="3280" applyNumberFormat="1" applyFont="1" applyBorder="1" applyAlignment="1">
      <alignment horizontal="right"/>
    </xf>
    <xf numFmtId="3" fontId="176" fillId="0" borderId="0" xfId="3280" applyNumberFormat="1" applyFont="1" applyFill="1" applyBorder="1" applyAlignment="1">
      <alignment vertical="center"/>
    </xf>
    <xf numFmtId="0" fontId="203" fillId="0" borderId="30" xfId="3280" applyFont="1" applyFill="1" applyBorder="1" applyAlignment="1">
      <alignment horizontal="center" vertical="center"/>
    </xf>
    <xf numFmtId="0" fontId="203" fillId="0" borderId="0" xfId="3280" applyFont="1" applyFill="1" applyBorder="1" applyAlignment="1">
      <alignment horizontal="left" vertical="center"/>
    </xf>
    <xf numFmtId="0" fontId="176" fillId="0" borderId="0" xfId="3280" applyFont="1" applyFill="1" applyBorder="1" applyAlignment="1">
      <alignment horizontal="center" vertical="center"/>
    </xf>
    <xf numFmtId="0" fontId="214" fillId="0" borderId="0" xfId="3280" applyFont="1" applyFill="1" applyBorder="1" applyAlignment="1">
      <alignment vertical="center"/>
    </xf>
    <xf numFmtId="0" fontId="176" fillId="0" borderId="0" xfId="3280" applyFont="1" applyBorder="1" applyAlignment="1">
      <alignment vertical="center"/>
    </xf>
    <xf numFmtId="3" fontId="175" fillId="0" borderId="0" xfId="3280" applyNumberFormat="1" applyFont="1" applyBorder="1"/>
    <xf numFmtId="0" fontId="176" fillId="0" borderId="0" xfId="3280" applyFont="1" applyFill="1" applyBorder="1" applyAlignment="1">
      <alignment vertical="center"/>
    </xf>
    <xf numFmtId="3" fontId="175" fillId="0" borderId="16" xfId="3280" applyNumberFormat="1" applyFont="1" applyBorder="1" applyAlignment="1">
      <alignment horizontal="right"/>
    </xf>
    <xf numFmtId="3" fontId="176" fillId="0" borderId="0" xfId="3280" applyNumberFormat="1" applyFont="1" applyBorder="1"/>
    <xf numFmtId="0" fontId="203" fillId="0" borderId="0" xfId="3280" applyFont="1" applyFill="1" applyBorder="1" applyAlignment="1">
      <alignment vertical="center"/>
    </xf>
    <xf numFmtId="3" fontId="176" fillId="0" borderId="0" xfId="3280" applyNumberFormat="1" applyFont="1" applyFill="1" applyBorder="1" applyAlignment="1">
      <alignment horizontal="right" vertical="center"/>
    </xf>
    <xf numFmtId="0" fontId="175" fillId="0" borderId="0" xfId="3280" applyFont="1" applyFill="1" applyBorder="1" applyAlignment="1">
      <alignment horizontal="right" vertical="center"/>
    </xf>
    <xf numFmtId="0" fontId="214" fillId="0" borderId="0" xfId="3280" applyFont="1" applyBorder="1"/>
    <xf numFmtId="0" fontId="176" fillId="0" borderId="0" xfId="3280" applyFont="1" applyFill="1" applyBorder="1" applyAlignment="1"/>
    <xf numFmtId="0" fontId="203" fillId="0" borderId="0" xfId="3280" applyFont="1" applyFill="1" applyBorder="1"/>
    <xf numFmtId="0" fontId="175" fillId="0" borderId="0" xfId="3280" applyFont="1" applyBorder="1"/>
    <xf numFmtId="0" fontId="203" fillId="0" borderId="0" xfId="3280" applyFont="1" applyBorder="1"/>
    <xf numFmtId="0" fontId="175" fillId="0" borderId="0" xfId="3280" applyFont="1" applyBorder="1" applyAlignment="1">
      <alignment vertical="center"/>
    </xf>
    <xf numFmtId="4" fontId="176" fillId="0" borderId="30" xfId="3280" applyNumberFormat="1" applyFont="1" applyFill="1" applyBorder="1" applyAlignment="1">
      <alignment horizontal="center" vertical="center"/>
    </xf>
    <xf numFmtId="0" fontId="176" fillId="0" borderId="0" xfId="3280" applyFont="1" applyBorder="1" applyAlignment="1">
      <alignment horizontal="left" vertical="center"/>
    </xf>
    <xf numFmtId="0" fontId="216" fillId="0" borderId="0" xfId="0" applyNumberFormat="1" applyFont="1" applyFill="1" applyBorder="1" applyAlignment="1" applyProtection="1">
      <alignment wrapText="1"/>
    </xf>
    <xf numFmtId="0" fontId="209" fillId="0" borderId="0" xfId="0" applyFont="1" applyFill="1" applyBorder="1" applyAlignment="1">
      <alignment vertical="top" wrapText="1"/>
    </xf>
    <xf numFmtId="0" fontId="174" fillId="0" borderId="0" xfId="0" applyNumberFormat="1" applyFont="1" applyFill="1" applyBorder="1" applyAlignment="1" applyProtection="1">
      <alignment wrapText="1"/>
    </xf>
    <xf numFmtId="0" fontId="217" fillId="0" borderId="0" xfId="0" applyNumberFormat="1" applyFont="1" applyFill="1" applyBorder="1" applyAlignment="1" applyProtection="1">
      <alignment horizontal="left" wrapText="1" indent="2"/>
    </xf>
    <xf numFmtId="0" fontId="218" fillId="0" borderId="0" xfId="0" applyNumberFormat="1" applyFont="1" applyFill="1" applyBorder="1" applyAlignment="1" applyProtection="1">
      <alignment wrapText="1"/>
    </xf>
    <xf numFmtId="0" fontId="212" fillId="0" borderId="0" xfId="0" applyFont="1" applyBorder="1" applyAlignment="1">
      <alignment horizontal="left"/>
    </xf>
    <xf numFmtId="0" fontId="175" fillId="0" borderId="0" xfId="0" applyFont="1" applyFill="1" applyBorder="1"/>
    <xf numFmtId="0" fontId="219" fillId="0" borderId="0" xfId="3280" applyFont="1" applyBorder="1" applyAlignment="1">
      <alignment horizontal="center" vertical="center"/>
    </xf>
    <xf numFmtId="3" fontId="175" fillId="0" borderId="16" xfId="3280" applyNumberFormat="1" applyFont="1" applyBorder="1"/>
    <xf numFmtId="0" fontId="210" fillId="0" borderId="0" xfId="0" applyFont="1" applyFill="1" applyBorder="1"/>
    <xf numFmtId="0" fontId="210" fillId="0" borderId="0" xfId="3280" applyFont="1" applyBorder="1" applyAlignment="1">
      <alignment vertical="center"/>
    </xf>
    <xf numFmtId="0" fontId="219" fillId="0" borderId="0" xfId="3280" applyFont="1" applyBorder="1" applyAlignment="1">
      <alignment horizontal="left"/>
    </xf>
    <xf numFmtId="3" fontId="199" fillId="0" borderId="0" xfId="3280" applyNumberFormat="1" applyFont="1" applyFill="1"/>
    <xf numFmtId="0" fontId="175" fillId="0" borderId="0" xfId="3280" applyFont="1" applyBorder="1" applyAlignment="1">
      <alignment horizontal="left" vertical="center"/>
    </xf>
    <xf numFmtId="0" fontId="214" fillId="0" borderId="0" xfId="3280" applyFont="1" applyBorder="1" applyAlignment="1">
      <alignment horizontal="left" vertical="center"/>
    </xf>
    <xf numFmtId="0" fontId="203" fillId="0" borderId="0" xfId="3280" applyFont="1" applyBorder="1" applyAlignment="1">
      <alignment horizontal="left"/>
    </xf>
    <xf numFmtId="0" fontId="176" fillId="0" borderId="0" xfId="3280" applyFont="1" applyBorder="1" applyAlignment="1">
      <alignment horizontal="left"/>
    </xf>
    <xf numFmtId="0" fontId="219" fillId="0" borderId="0" xfId="3280" applyFont="1" applyFill="1" applyBorder="1" applyAlignment="1">
      <alignment horizontal="left"/>
    </xf>
    <xf numFmtId="0" fontId="214" fillId="0" borderId="0" xfId="0" applyFont="1" applyBorder="1" applyAlignment="1">
      <alignment vertical="center"/>
    </xf>
    <xf numFmtId="3" fontId="176" fillId="0" borderId="0" xfId="3280" applyNumberFormat="1" applyFont="1" applyFill="1" applyBorder="1"/>
    <xf numFmtId="0" fontId="176" fillId="0" borderId="0" xfId="0" applyFont="1" applyBorder="1" applyAlignment="1">
      <alignment vertical="center"/>
    </xf>
    <xf numFmtId="3" fontId="214" fillId="0" borderId="0" xfId="0" applyNumberFormat="1" applyFont="1" applyFill="1" applyBorder="1" applyAlignment="1">
      <alignment vertical="center"/>
    </xf>
    <xf numFmtId="3" fontId="176" fillId="0" borderId="0" xfId="0" applyNumberFormat="1" applyFont="1" applyFill="1" applyBorder="1" applyAlignment="1">
      <alignment vertical="center"/>
    </xf>
    <xf numFmtId="3" fontId="175" fillId="0" borderId="0" xfId="0" applyNumberFormat="1" applyFont="1" applyFill="1" applyBorder="1" applyAlignment="1">
      <alignment vertical="center"/>
    </xf>
    <xf numFmtId="0" fontId="176" fillId="0" borderId="0" xfId="3280" applyFont="1" applyBorder="1" applyAlignment="1">
      <alignment horizontal="center" vertical="center"/>
    </xf>
    <xf numFmtId="0" fontId="176" fillId="0" borderId="0" xfId="3280" applyFont="1" applyFill="1" applyBorder="1" applyAlignment="1">
      <alignment horizontal="left" vertical="center"/>
    </xf>
    <xf numFmtId="0" fontId="220" fillId="0" borderId="0" xfId="3280" applyFont="1" applyBorder="1" applyAlignment="1"/>
    <xf numFmtId="0" fontId="193" fillId="0" borderId="0" xfId="3280" applyFont="1" applyBorder="1" applyAlignment="1"/>
    <xf numFmtId="0" fontId="198" fillId="0" borderId="0" xfId="3280" applyFont="1" applyBorder="1" applyAlignment="1"/>
    <xf numFmtId="0" fontId="193" fillId="0" borderId="31" xfId="3280" applyFont="1" applyBorder="1" applyAlignment="1"/>
    <xf numFmtId="0" fontId="220" fillId="0" borderId="0" xfId="3280" applyFont="1" applyBorder="1" applyAlignment="1">
      <alignment horizontal="center"/>
    </xf>
    <xf numFmtId="0" fontId="176" fillId="0" borderId="33" xfId="3280" applyFont="1" applyFill="1" applyBorder="1" applyAlignment="1">
      <alignment horizontal="center" vertical="center"/>
    </xf>
    <xf numFmtId="0" fontId="176" fillId="0" borderId="27" xfId="3280" applyFont="1" applyBorder="1"/>
    <xf numFmtId="0" fontId="176" fillId="0" borderId="34" xfId="3280" applyFont="1" applyBorder="1"/>
    <xf numFmtId="0" fontId="199" fillId="0" borderId="0" xfId="3280" applyFont="1" applyFill="1" applyAlignment="1">
      <alignment horizontal="center" vertical="center"/>
    </xf>
    <xf numFmtId="0" fontId="182" fillId="0" borderId="0" xfId="0" applyNumberFormat="1" applyFont="1" applyFill="1" applyBorder="1" applyAlignment="1" applyProtection="1">
      <alignment horizontal="left" vertical="top" wrapText="1" indent="2"/>
    </xf>
    <xf numFmtId="0" fontId="176" fillId="0" borderId="0" xfId="0" applyFont="1" applyFill="1" applyBorder="1" applyAlignment="1">
      <alignment horizontal="left" vertical="top" wrapText="1"/>
    </xf>
    <xf numFmtId="0" fontId="204" fillId="0" borderId="0" xfId="0" applyFont="1" applyFill="1" applyBorder="1" applyAlignment="1">
      <alignment horizontal="left" vertical="top" wrapText="1"/>
    </xf>
    <xf numFmtId="0" fontId="211" fillId="0" borderId="0" xfId="0" applyFont="1" applyFill="1" applyBorder="1" applyAlignment="1">
      <alignment horizontal="center" vertical="top"/>
    </xf>
    <xf numFmtId="0" fontId="176" fillId="0" borderId="0" xfId="3280" applyFont="1" applyBorder="1" applyAlignment="1">
      <alignment horizontal="center"/>
    </xf>
    <xf numFmtId="0" fontId="199" fillId="0" borderId="0" xfId="0" applyFont="1" applyBorder="1"/>
    <xf numFmtId="3" fontId="175" fillId="0" borderId="15" xfId="3280" applyNumberFormat="1" applyFont="1" applyBorder="1"/>
    <xf numFmtId="3" fontId="176" fillId="0" borderId="0" xfId="3280" applyNumberFormat="1" applyFont="1" applyFill="1" applyBorder="1" applyAlignment="1">
      <alignment horizontal="right"/>
    </xf>
    <xf numFmtId="4" fontId="176" fillId="0" borderId="0" xfId="3280" applyNumberFormat="1" applyFont="1" applyBorder="1" applyAlignment="1"/>
    <xf numFmtId="4" fontId="176" fillId="0" borderId="15" xfId="3280" applyNumberFormat="1" applyFont="1" applyBorder="1" applyAlignment="1"/>
    <xf numFmtId="0" fontId="175" fillId="0" borderId="16" xfId="3280" applyFont="1" applyBorder="1" applyAlignment="1">
      <alignment horizontal="right"/>
    </xf>
    <xf numFmtId="0" fontId="175" fillId="0" borderId="0" xfId="3280" applyFont="1" applyBorder="1" applyAlignment="1">
      <alignment horizontal="right"/>
    </xf>
    <xf numFmtId="183" fontId="199" fillId="0" borderId="30" xfId="3280" applyNumberFormat="1" applyFont="1" applyFill="1" applyBorder="1" applyAlignment="1">
      <alignment horizontal="center" vertical="center"/>
    </xf>
    <xf numFmtId="183" fontId="176" fillId="0" borderId="30" xfId="3280" applyNumberFormat="1" applyFont="1" applyFill="1" applyBorder="1" applyAlignment="1">
      <alignment horizontal="center" vertical="center"/>
    </xf>
    <xf numFmtId="3" fontId="175" fillId="0" borderId="0" xfId="3280" applyNumberFormat="1" applyFont="1" applyBorder="1" applyAlignment="1">
      <alignment vertical="center"/>
    </xf>
    <xf numFmtId="0" fontId="199" fillId="0" borderId="30" xfId="3280" applyFont="1" applyFill="1" applyBorder="1" applyAlignment="1">
      <alignment horizontal="center" vertical="center"/>
    </xf>
    <xf numFmtId="37" fontId="176" fillId="0" borderId="0" xfId="3280" applyNumberFormat="1" applyFont="1" applyFill="1" applyBorder="1" applyAlignment="1">
      <alignment horizontal="right" vertical="center"/>
    </xf>
    <xf numFmtId="37" fontId="176" fillId="0" borderId="0" xfId="3280" applyNumberFormat="1" applyFont="1" applyBorder="1" applyAlignment="1">
      <alignment vertical="center"/>
    </xf>
    <xf numFmtId="37" fontId="176" fillId="0" borderId="0" xfId="3280" applyNumberFormat="1" applyFont="1" applyBorder="1" applyAlignment="1">
      <alignment horizontal="right" vertical="center"/>
    </xf>
    <xf numFmtId="37" fontId="176" fillId="0" borderId="0" xfId="3280" applyNumberFormat="1" applyFont="1" applyBorder="1" applyAlignment="1">
      <alignment horizontal="right"/>
    </xf>
    <xf numFmtId="37" fontId="175" fillId="0" borderId="16" xfId="3280" applyNumberFormat="1" applyFont="1" applyBorder="1" applyAlignment="1">
      <alignment horizontal="right"/>
    </xf>
    <xf numFmtId="37" fontId="176" fillId="0" borderId="0" xfId="3280" applyNumberFormat="1" applyFont="1" applyBorder="1"/>
    <xf numFmtId="37" fontId="176" fillId="0" borderId="0" xfId="3280" applyNumberFormat="1" applyFont="1" applyFill="1" applyBorder="1" applyAlignment="1">
      <alignment horizontal="right"/>
    </xf>
    <xf numFmtId="37" fontId="176" fillId="0" borderId="0" xfId="0" applyNumberFormat="1" applyFont="1" applyBorder="1" applyAlignment="1">
      <alignment horizontal="right" vertical="center"/>
    </xf>
    <xf numFmtId="37" fontId="175" fillId="0" borderId="0" xfId="3280" applyNumberFormat="1" applyFont="1" applyBorder="1" applyAlignment="1">
      <alignment vertical="center"/>
    </xf>
    <xf numFmtId="3" fontId="175" fillId="0" borderId="0" xfId="3280" applyNumberFormat="1" applyFont="1" applyFill="1" applyBorder="1" applyAlignment="1">
      <alignment horizontal="right"/>
    </xf>
    <xf numFmtId="3" fontId="175" fillId="0" borderId="16" xfId="3280" applyNumberFormat="1" applyFont="1" applyFill="1" applyBorder="1" applyAlignment="1">
      <alignment horizontal="right"/>
    </xf>
    <xf numFmtId="37" fontId="175" fillId="0" borderId="0" xfId="3280" applyNumberFormat="1" applyFont="1" applyBorder="1" applyAlignment="1">
      <alignment horizontal="right"/>
    </xf>
    <xf numFmtId="0" fontId="196" fillId="0" borderId="0" xfId="0" applyFont="1" applyBorder="1" applyAlignment="1">
      <alignment horizontal="center"/>
    </xf>
    <xf numFmtId="0" fontId="195" fillId="0" borderId="0" xfId="0" applyFont="1" applyBorder="1" applyAlignment="1">
      <alignment horizontal="center"/>
    </xf>
    <xf numFmtId="0" fontId="222" fillId="0" borderId="0" xfId="0" applyFont="1"/>
    <xf numFmtId="0" fontId="223" fillId="0" borderId="0" xfId="0" applyFont="1"/>
    <xf numFmtId="0" fontId="185" fillId="0" borderId="0" xfId="0" applyFont="1" applyAlignment="1">
      <alignment horizontal="left"/>
    </xf>
    <xf numFmtId="0" fontId="186" fillId="0" borderId="0" xfId="0" applyFont="1" applyAlignment="1">
      <alignment horizontal="left"/>
    </xf>
    <xf numFmtId="0" fontId="177" fillId="0" borderId="0" xfId="0" applyNumberFormat="1" applyFont="1" applyFill="1" applyBorder="1" applyAlignment="1" applyProtection="1">
      <alignment horizontal="left"/>
    </xf>
    <xf numFmtId="3" fontId="176" fillId="0" borderId="0" xfId="3280" applyNumberFormat="1" applyFont="1" applyFill="1" applyBorder="1" applyAlignment="1">
      <alignment horizontal="center" vertical="center"/>
    </xf>
    <xf numFmtId="0" fontId="224" fillId="0" borderId="0" xfId="0" applyFont="1" applyAlignment="1">
      <alignment horizontal="left" vertical="center"/>
    </xf>
    <xf numFmtId="0" fontId="199" fillId="0" borderId="0" xfId="0" applyFont="1"/>
    <xf numFmtId="0" fontId="225" fillId="0" borderId="0" xfId="0" applyFont="1"/>
    <xf numFmtId="3" fontId="226" fillId="0" borderId="35" xfId="6597" applyNumberFormat="1" applyFont="1" applyBorder="1"/>
    <xf numFmtId="3" fontId="226" fillId="0" borderId="40" xfId="6597" applyNumberFormat="1" applyFont="1" applyBorder="1"/>
    <xf numFmtId="3" fontId="226" fillId="0" borderId="32" xfId="6597" applyNumberFormat="1" applyFont="1" applyBorder="1"/>
    <xf numFmtId="3" fontId="226" fillId="0" borderId="42" xfId="6597" applyNumberFormat="1" applyFont="1" applyBorder="1"/>
    <xf numFmtId="3" fontId="226" fillId="0" borderId="32" xfId="0" applyNumberFormat="1" applyFont="1" applyBorder="1"/>
    <xf numFmtId="0" fontId="227" fillId="0" borderId="44" xfId="0" applyFont="1" applyBorder="1" applyAlignment="1">
      <alignment vertical="center"/>
    </xf>
    <xf numFmtId="3" fontId="227" fillId="0" borderId="44" xfId="6597" applyNumberFormat="1" applyFont="1" applyBorder="1" applyAlignment="1">
      <alignment vertical="center"/>
    </xf>
    <xf numFmtId="3" fontId="227" fillId="0" borderId="45" xfId="6597" applyNumberFormat="1" applyFont="1" applyBorder="1" applyAlignment="1">
      <alignment vertical="center"/>
    </xf>
    <xf numFmtId="3" fontId="226" fillId="0" borderId="32" xfId="6597" applyNumberFormat="1" applyFont="1" applyFill="1" applyBorder="1"/>
    <xf numFmtId="3" fontId="226" fillId="0" borderId="42" xfId="6597" applyNumberFormat="1" applyFont="1" applyFill="1" applyBorder="1"/>
    <xf numFmtId="3" fontId="228" fillId="0" borderId="44" xfId="6597" applyNumberFormat="1" applyFont="1" applyBorder="1"/>
    <xf numFmtId="3" fontId="228" fillId="0" borderId="45" xfId="6597" applyNumberFormat="1" applyFont="1" applyBorder="1"/>
    <xf numFmtId="3" fontId="199" fillId="0" borderId="0" xfId="0" applyNumberFormat="1" applyFont="1" applyBorder="1"/>
    <xf numFmtId="3" fontId="199" fillId="0" borderId="0" xfId="6597" applyNumberFormat="1" applyFont="1" applyFill="1" applyBorder="1"/>
    <xf numFmtId="3" fontId="199" fillId="0" borderId="0" xfId="0" applyNumberFormat="1" applyFont="1"/>
    <xf numFmtId="0" fontId="183" fillId="0" borderId="0" xfId="0" applyNumberFormat="1" applyFont="1" applyFill="1" applyBorder="1" applyAlignment="1" applyProtection="1">
      <alignment horizontal="left" vertical="top" wrapText="1" indent="2"/>
    </xf>
    <xf numFmtId="0" fontId="214" fillId="0" borderId="0" xfId="3280" applyFont="1" applyBorder="1" applyAlignment="1"/>
    <xf numFmtId="3" fontId="176" fillId="0" borderId="0" xfId="3280" applyNumberFormat="1" applyFont="1" applyBorder="1" applyAlignment="1"/>
    <xf numFmtId="37" fontId="175" fillId="0" borderId="16" xfId="3280" applyNumberFormat="1" applyFont="1" applyFill="1" applyBorder="1" applyAlignment="1"/>
    <xf numFmtId="3" fontId="175" fillId="0" borderId="16" xfId="3280" applyNumberFormat="1" applyFont="1" applyFill="1" applyBorder="1" applyAlignment="1"/>
    <xf numFmtId="0" fontId="230" fillId="0" borderId="36" xfId="0" applyFont="1" applyBorder="1" applyAlignment="1">
      <alignment horizontal="center" vertical="center"/>
    </xf>
    <xf numFmtId="0" fontId="230" fillId="0" borderId="37" xfId="0" applyFont="1" applyBorder="1" applyAlignment="1">
      <alignment horizontal="center" vertical="center"/>
    </xf>
    <xf numFmtId="0" fontId="230" fillId="0" borderId="37" xfId="0" applyFont="1" applyBorder="1" applyAlignment="1">
      <alignment horizontal="center"/>
    </xf>
    <xf numFmtId="0" fontId="230" fillId="0" borderId="38" xfId="0" applyFont="1" applyBorder="1" applyAlignment="1">
      <alignment horizontal="center"/>
    </xf>
    <xf numFmtId="0" fontId="230" fillId="0" borderId="48" xfId="0" applyFont="1" applyBorder="1" applyAlignment="1">
      <alignment horizontal="center" vertical="center"/>
    </xf>
    <xf numFmtId="0" fontId="230" fillId="0" borderId="49" xfId="0" applyFont="1" applyBorder="1" applyAlignment="1">
      <alignment horizontal="center" vertical="center"/>
    </xf>
    <xf numFmtId="14" fontId="230" fillId="0" borderId="49" xfId="0" applyNumberFormat="1" applyFont="1" applyBorder="1" applyAlignment="1">
      <alignment horizontal="center"/>
    </xf>
    <xf numFmtId="14" fontId="230" fillId="0" borderId="50" xfId="0" applyNumberFormat="1" applyFont="1" applyBorder="1" applyAlignment="1">
      <alignment horizontal="center"/>
    </xf>
    <xf numFmtId="0" fontId="231" fillId="0" borderId="39" xfId="0" applyFont="1" applyBorder="1" applyAlignment="1">
      <alignment horizontal="center"/>
    </xf>
    <xf numFmtId="0" fontId="231" fillId="0" borderId="35" xfId="0" applyFont="1" applyBorder="1"/>
    <xf numFmtId="0" fontId="231" fillId="0" borderId="41" xfId="0" applyFont="1" applyBorder="1" applyAlignment="1">
      <alignment horizontal="center"/>
    </xf>
    <xf numFmtId="0" fontId="231" fillId="0" borderId="0" xfId="0" applyFont="1" applyBorder="1"/>
    <xf numFmtId="0" fontId="231" fillId="0" borderId="32" xfId="0" applyFont="1" applyBorder="1"/>
    <xf numFmtId="0" fontId="199" fillId="0" borderId="41" xfId="0" applyFont="1" applyBorder="1" applyAlignment="1">
      <alignment horizontal="center"/>
    </xf>
    <xf numFmtId="0" fontId="199" fillId="0" borderId="32" xfId="0" applyFont="1" applyBorder="1"/>
    <xf numFmtId="3" fontId="199" fillId="0" borderId="32" xfId="6597" applyNumberFormat="1" applyFont="1" applyBorder="1"/>
    <xf numFmtId="3" fontId="199" fillId="0" borderId="42" xfId="6597" applyNumberFormat="1" applyFont="1" applyBorder="1"/>
    <xf numFmtId="0" fontId="199" fillId="0" borderId="51" xfId="0" applyFont="1" applyBorder="1" applyAlignment="1">
      <alignment horizontal="center"/>
    </xf>
    <xf numFmtId="0" fontId="199" fillId="0" borderId="52" xfId="0" applyFont="1" applyBorder="1"/>
    <xf numFmtId="3" fontId="199" fillId="0" borderId="52" xfId="6597" applyNumberFormat="1" applyFont="1" applyBorder="1"/>
    <xf numFmtId="3" fontId="199" fillId="0" borderId="53" xfId="6597" applyNumberFormat="1" applyFont="1" applyBorder="1"/>
    <xf numFmtId="0" fontId="199" fillId="0" borderId="43" xfId="0" applyFont="1" applyBorder="1" applyAlignment="1">
      <alignment vertical="center"/>
    </xf>
    <xf numFmtId="3" fontId="226" fillId="0" borderId="52" xfId="6597" applyNumberFormat="1" applyFont="1" applyBorder="1"/>
    <xf numFmtId="3" fontId="226" fillId="0" borderId="53" xfId="6597" applyNumberFormat="1" applyFont="1" applyBorder="1"/>
    <xf numFmtId="1" fontId="199" fillId="0" borderId="0" xfId="0" applyNumberFormat="1" applyFont="1"/>
    <xf numFmtId="0" fontId="199" fillId="0" borderId="54" xfId="0" applyFont="1" applyBorder="1" applyAlignment="1">
      <alignment horizontal="center"/>
    </xf>
    <xf numFmtId="0" fontId="199" fillId="0" borderId="55" xfId="0" applyFont="1" applyBorder="1"/>
    <xf numFmtId="3" fontId="226" fillId="0" borderId="55" xfId="6597" applyNumberFormat="1" applyFont="1" applyBorder="1"/>
    <xf numFmtId="3" fontId="226" fillId="0" borderId="56" xfId="6597" applyNumberFormat="1" applyFont="1" applyBorder="1"/>
    <xf numFmtId="0" fontId="225" fillId="0" borderId="44" xfId="0" applyFont="1" applyBorder="1" applyAlignment="1">
      <alignment vertical="center"/>
    </xf>
    <xf numFmtId="0" fontId="195" fillId="0" borderId="0" xfId="0" applyFont="1" applyFill="1" applyBorder="1" applyAlignment="1">
      <alignment horizontal="center"/>
    </xf>
    <xf numFmtId="0" fontId="195" fillId="0" borderId="31" xfId="0" applyFont="1" applyFill="1" applyBorder="1" applyAlignment="1">
      <alignment horizontal="center"/>
    </xf>
    <xf numFmtId="0" fontId="198" fillId="0" borderId="0" xfId="0" applyFont="1" applyBorder="1" applyAlignment="1">
      <alignment horizontal="center"/>
    </xf>
    <xf numFmtId="0" fontId="198" fillId="0" borderId="31" xfId="0" applyFont="1" applyBorder="1" applyAlignment="1">
      <alignment horizontal="center"/>
    </xf>
    <xf numFmtId="0" fontId="195" fillId="0" borderId="0" xfId="0" applyFont="1" applyBorder="1" applyAlignment="1">
      <alignment horizontal="left"/>
    </xf>
    <xf numFmtId="0" fontId="195" fillId="0" borderId="15" xfId="0" applyFont="1" applyBorder="1" applyAlignment="1">
      <alignment horizontal="center"/>
    </xf>
    <xf numFmtId="0" fontId="195" fillId="0" borderId="27" xfId="0" applyFont="1" applyBorder="1" applyAlignment="1">
      <alignment horizontal="center"/>
    </xf>
    <xf numFmtId="0" fontId="195" fillId="0" borderId="15" xfId="0" applyFont="1" applyFill="1" applyBorder="1" applyAlignment="1">
      <alignment horizontal="center"/>
    </xf>
    <xf numFmtId="0" fontId="196" fillId="0" borderId="30" xfId="0" applyFont="1" applyBorder="1" applyAlignment="1">
      <alignment horizontal="center"/>
    </xf>
    <xf numFmtId="0" fontId="196" fillId="0" borderId="0" xfId="0" applyFont="1" applyBorder="1" applyAlignment="1">
      <alignment horizontal="center"/>
    </xf>
    <xf numFmtId="0" fontId="196" fillId="0" borderId="31" xfId="0" applyFont="1" applyBorder="1" applyAlignment="1">
      <alignment horizontal="center"/>
    </xf>
    <xf numFmtId="0" fontId="195" fillId="0" borderId="0" xfId="0" applyFont="1" applyBorder="1" applyAlignment="1">
      <alignment horizontal="center"/>
    </xf>
    <xf numFmtId="0" fontId="209" fillId="0" borderId="0" xfId="0" applyFont="1" applyBorder="1" applyAlignment="1">
      <alignment horizontal="center" vertical="center"/>
    </xf>
    <xf numFmtId="0" fontId="198" fillId="0" borderId="0" xfId="0" applyFont="1" applyBorder="1" applyAlignment="1">
      <alignment horizontal="center" vertical="center"/>
    </xf>
    <xf numFmtId="0" fontId="198" fillId="0" borderId="0" xfId="0" applyFont="1" applyFill="1" applyBorder="1" applyAlignment="1">
      <alignment horizontal="center"/>
    </xf>
    <xf numFmtId="0" fontId="198" fillId="0" borderId="31" xfId="0" applyFont="1" applyFill="1" applyBorder="1" applyAlignment="1">
      <alignment horizontal="center"/>
    </xf>
    <xf numFmtId="0" fontId="195" fillId="0" borderId="31" xfId="0" applyFont="1" applyBorder="1" applyAlignment="1">
      <alignment horizontal="center"/>
    </xf>
    <xf numFmtId="0" fontId="176" fillId="0" borderId="0" xfId="3506" applyNumberFormat="1" applyFont="1" applyFill="1" applyBorder="1" applyAlignment="1">
      <alignment horizontal="left" vertical="center" wrapText="1"/>
    </xf>
    <xf numFmtId="0" fontId="178" fillId="0" borderId="0" xfId="0" applyFont="1" applyBorder="1" applyAlignment="1">
      <alignment horizontal="left"/>
    </xf>
    <xf numFmtId="0" fontId="229" fillId="0" borderId="0" xfId="0" applyFont="1" applyAlignment="1">
      <alignment horizontal="center"/>
    </xf>
    <xf numFmtId="0" fontId="199" fillId="0" borderId="0" xfId="0" applyFont="1" applyAlignment="1">
      <alignment horizontal="center"/>
    </xf>
    <xf numFmtId="0" fontId="206" fillId="0" borderId="0" xfId="0" applyFont="1" applyAlignment="1">
      <alignment horizontal="center"/>
    </xf>
    <xf numFmtId="0" fontId="176" fillId="0" borderId="0" xfId="0" applyFont="1" applyFill="1" applyBorder="1" applyAlignment="1">
      <alignment horizontal="left" vertical="top" wrapText="1"/>
    </xf>
    <xf numFmtId="0" fontId="204" fillId="0" borderId="0" xfId="0" applyFont="1" applyFill="1" applyBorder="1" applyAlignment="1">
      <alignment horizontal="left" vertical="top" wrapText="1"/>
    </xf>
    <xf numFmtId="0" fontId="201" fillId="0" borderId="0" xfId="0" applyFont="1" applyBorder="1" applyAlignment="1">
      <alignment horizontal="center"/>
    </xf>
    <xf numFmtId="0" fontId="202" fillId="0" borderId="0" xfId="0" applyFont="1" applyFill="1" applyBorder="1" applyAlignment="1">
      <alignment horizontal="left" vertical="top" wrapText="1" indent="1"/>
    </xf>
    <xf numFmtId="0" fontId="208" fillId="0" borderId="0" xfId="0" applyFont="1" applyFill="1" applyBorder="1" applyAlignment="1">
      <alignment horizontal="left" vertical="top" wrapText="1"/>
    </xf>
    <xf numFmtId="0" fontId="209" fillId="0" borderId="0" xfId="3280" applyFont="1" applyBorder="1" applyAlignment="1">
      <alignment horizontal="center" vertical="center"/>
    </xf>
    <xf numFmtId="0" fontId="211" fillId="0" borderId="0" xfId="0" applyFont="1" applyFill="1" applyBorder="1" applyAlignment="1">
      <alignment horizontal="center" vertical="top"/>
    </xf>
    <xf numFmtId="0" fontId="176" fillId="0" borderId="0" xfId="3280" applyFont="1" applyBorder="1" applyAlignment="1">
      <alignment horizontal="left" vertical="center" wrapText="1"/>
    </xf>
    <xf numFmtId="0" fontId="176" fillId="0" borderId="0" xfId="3280" applyFont="1" applyBorder="1" applyAlignment="1">
      <alignment horizontal="left" vertical="top" wrapText="1"/>
    </xf>
    <xf numFmtId="0" fontId="176" fillId="0" borderId="0" xfId="3280" applyFont="1" applyFill="1" applyBorder="1" applyAlignment="1">
      <alignment horizontal="left" vertical="top" wrapText="1"/>
    </xf>
    <xf numFmtId="0" fontId="209" fillId="0" borderId="0" xfId="3280" applyFont="1" applyBorder="1" applyAlignment="1">
      <alignment horizontal="center"/>
    </xf>
    <xf numFmtId="0" fontId="176" fillId="0" borderId="0" xfId="0" applyFont="1" applyFill="1" applyBorder="1" applyAlignment="1">
      <alignment horizontal="center" vertical="top" wrapText="1"/>
    </xf>
    <xf numFmtId="0" fontId="221" fillId="0" borderId="0" xfId="3280" applyFont="1" applyFill="1" applyBorder="1" applyAlignment="1">
      <alignment horizontal="center"/>
    </xf>
    <xf numFmtId="0" fontId="214" fillId="0" borderId="0" xfId="0" applyFont="1" applyFill="1" applyBorder="1" applyAlignment="1">
      <alignment horizontal="left" vertical="top" wrapText="1"/>
    </xf>
    <xf numFmtId="0" fontId="176" fillId="0" borderId="0" xfId="3280" applyFont="1" applyBorder="1" applyAlignment="1">
      <alignment horizontal="center"/>
    </xf>
    <xf numFmtId="0" fontId="195" fillId="0" borderId="47" xfId="3280" applyFont="1" applyBorder="1" applyAlignment="1">
      <alignment horizontal="center"/>
    </xf>
  </cellXfs>
  <cellStyles count="6598">
    <cellStyle name="20% - Accent1 2" xfId="1"/>
    <cellStyle name="20% - Accent1 3" xfId="2"/>
    <cellStyle name="20% - Accent1 3 2" xfId="3"/>
    <cellStyle name="20% - Accent1 3 3" xfId="4"/>
    <cellStyle name="20% - Accent1 3 4" xfId="5"/>
    <cellStyle name="20% - Accent1 3 5" xfId="6"/>
    <cellStyle name="20% - Accent1 3 6" xfId="7"/>
    <cellStyle name="20% - Accent1 3 7" xfId="4901"/>
    <cellStyle name="20% - Accent1 4" xfId="8"/>
    <cellStyle name="20% - Accent1 4 2" xfId="9"/>
    <cellStyle name="20% - Accent2 2" xfId="10"/>
    <cellStyle name="20% - Accent2 3" xfId="11"/>
    <cellStyle name="20% - Accent2 3 2" xfId="12"/>
    <cellStyle name="20% - Accent2 3 3" xfId="13"/>
    <cellStyle name="20% - Accent2 3 4" xfId="14"/>
    <cellStyle name="20% - Accent2 3 5" xfId="15"/>
    <cellStyle name="20% - Accent2 3 6" xfId="16"/>
    <cellStyle name="20% - Accent2 3 7" xfId="4900"/>
    <cellStyle name="20% - Accent2 4" xfId="17"/>
    <cellStyle name="20% - Accent2 4 2" xfId="18"/>
    <cellStyle name="20% - Accent3 2" xfId="19"/>
    <cellStyle name="20% - Accent3 3" xfId="20"/>
    <cellStyle name="20% - Accent3 3 2" xfId="21"/>
    <cellStyle name="20% - Accent3 3 3" xfId="22"/>
    <cellStyle name="20% - Accent3 3 4" xfId="23"/>
    <cellStyle name="20% - Accent3 3 5" xfId="24"/>
    <cellStyle name="20% - Accent3 3 6" xfId="25"/>
    <cellStyle name="20% - Accent3 3 7" xfId="4897"/>
    <cellStyle name="20% - Accent3 4" xfId="26"/>
    <cellStyle name="20% - Accent3 4 2" xfId="27"/>
    <cellStyle name="20% - Accent3 4 3" xfId="28"/>
    <cellStyle name="20% - Accent3 4 4" xfId="29"/>
    <cellStyle name="20% - Accent3 4 5" xfId="30"/>
    <cellStyle name="20% - Accent4 2" xfId="31"/>
    <cellStyle name="20% - Accent4 3" xfId="32"/>
    <cellStyle name="20% - Accent4 3 2" xfId="33"/>
    <cellStyle name="20% - Accent4 3 3" xfId="34"/>
    <cellStyle name="20% - Accent4 3 4" xfId="35"/>
    <cellStyle name="20% - Accent4 3 5" xfId="36"/>
    <cellStyle name="20% - Accent4 3 6" xfId="37"/>
    <cellStyle name="20% - Accent4 3 7" xfId="4895"/>
    <cellStyle name="20% - Accent4 4" xfId="38"/>
    <cellStyle name="20% - Accent4 4 2" xfId="39"/>
    <cellStyle name="20% - Accent5 2" xfId="40"/>
    <cellStyle name="20% - Accent5 3" xfId="41"/>
    <cellStyle name="20% - Accent5 4" xfId="42"/>
    <cellStyle name="20% - Accent5 4 2" xfId="43"/>
    <cellStyle name="20% - Accent6 2" xfId="44"/>
    <cellStyle name="20% - Accent6 3" xfId="45"/>
    <cellStyle name="20% - Accent6 3 2" xfId="46"/>
    <cellStyle name="20% - Accent6 3 3" xfId="47"/>
    <cellStyle name="20% - Accent6 3 4" xfId="48"/>
    <cellStyle name="20% - Accent6 3 5" xfId="49"/>
    <cellStyle name="20% - Accent6 3 6" xfId="50"/>
    <cellStyle name="20% - Accent6 3 7" xfId="4892"/>
    <cellStyle name="20% - Accent6 4" xfId="51"/>
    <cellStyle name="20% - Accent6 4 2" xfId="52"/>
    <cellStyle name="40% - Accent1 2" xfId="53"/>
    <cellStyle name="40% - Accent1 3" xfId="54"/>
    <cellStyle name="40% - Accent1 3 2" xfId="55"/>
    <cellStyle name="40% - Accent1 3 3" xfId="56"/>
    <cellStyle name="40% - Accent1 3 4" xfId="57"/>
    <cellStyle name="40% - Accent1 3 5" xfId="58"/>
    <cellStyle name="40% - Accent1 3 6" xfId="59"/>
    <cellStyle name="40% - Accent1 3 7" xfId="4891"/>
    <cellStyle name="40% - Accent1 4" xfId="60"/>
    <cellStyle name="40% - Accent1 4 2" xfId="61"/>
    <cellStyle name="40% - Accent2 2" xfId="62"/>
    <cellStyle name="40% - Accent2 3" xfId="63"/>
    <cellStyle name="40% - Accent2 4" xfId="64"/>
    <cellStyle name="40% - Accent2 4 2" xfId="65"/>
    <cellStyle name="40% - Accent3 2" xfId="66"/>
    <cellStyle name="40% - Accent3 3" xfId="67"/>
    <cellStyle name="40% - Accent3 3 2" xfId="68"/>
    <cellStyle name="40% - Accent3 3 3" xfId="69"/>
    <cellStyle name="40% - Accent3 3 4" xfId="70"/>
    <cellStyle name="40% - Accent3 3 5" xfId="71"/>
    <cellStyle name="40% - Accent3 3 6" xfId="72"/>
    <cellStyle name="40% - Accent3 3 7" xfId="4889"/>
    <cellStyle name="40% - Accent3 4" xfId="73"/>
    <cellStyle name="40% - Accent3 4 2" xfId="74"/>
    <cellStyle name="40% - Accent4 2" xfId="75"/>
    <cellStyle name="40% - Accent4 3" xfId="76"/>
    <cellStyle name="40% - Accent4 3 2" xfId="77"/>
    <cellStyle name="40% - Accent4 3 3" xfId="78"/>
    <cellStyle name="40% - Accent4 3 4" xfId="79"/>
    <cellStyle name="40% - Accent4 3 5" xfId="80"/>
    <cellStyle name="40% - Accent4 3 6" xfId="81"/>
    <cellStyle name="40% - Accent4 3 7" xfId="4886"/>
    <cellStyle name="40% - Accent4 4" xfId="82"/>
    <cellStyle name="40% - Accent4 4 2" xfId="83"/>
    <cellStyle name="40% - Accent5 2" xfId="84"/>
    <cellStyle name="40% - Accent5 3" xfId="85"/>
    <cellStyle name="40% - Accent5 3 2" xfId="86"/>
    <cellStyle name="40% - Accent5 3 3" xfId="87"/>
    <cellStyle name="40% - Accent5 3 4" xfId="88"/>
    <cellStyle name="40% - Accent5 3 5" xfId="89"/>
    <cellStyle name="40% - Accent5 3 6" xfId="90"/>
    <cellStyle name="40% - Accent5 3 7" xfId="4885"/>
    <cellStyle name="40% - Accent5 4" xfId="91"/>
    <cellStyle name="40% - Accent5 4 2" xfId="92"/>
    <cellStyle name="40% - Accent6 2" xfId="93"/>
    <cellStyle name="40% - Accent6 3" xfId="94"/>
    <cellStyle name="40% - Accent6 3 2" xfId="95"/>
    <cellStyle name="40% - Accent6 3 3" xfId="96"/>
    <cellStyle name="40% - Accent6 3 4" xfId="97"/>
    <cellStyle name="40% - Accent6 3 5" xfId="98"/>
    <cellStyle name="40% - Accent6 3 6" xfId="99"/>
    <cellStyle name="40% - Accent6 3 7" xfId="4884"/>
    <cellStyle name="40% - Accent6 4" xfId="100"/>
    <cellStyle name="40% - Accent6 4 2" xfId="101"/>
    <cellStyle name="60% - Accent1 2" xfId="102"/>
    <cellStyle name="60% - Accent1 3" xfId="103"/>
    <cellStyle name="60% - Accent1 3 2" xfId="104"/>
    <cellStyle name="60% - Accent1 3 3" xfId="105"/>
    <cellStyle name="60% - Accent1 3 4" xfId="106"/>
    <cellStyle name="60% - Accent1 3 5" xfId="107"/>
    <cellStyle name="60% - Accent1 3 6" xfId="108"/>
    <cellStyle name="60% - Accent1 3 7" xfId="4883"/>
    <cellStyle name="60% - Accent1 4" xfId="109"/>
    <cellStyle name="60% - Accent2 2" xfId="110"/>
    <cellStyle name="60% - Accent2 3" xfId="111"/>
    <cellStyle name="60% - Accent2 3 2" xfId="112"/>
    <cellStyle name="60% - Accent2 3 3" xfId="113"/>
    <cellStyle name="60% - Accent2 3 4" xfId="114"/>
    <cellStyle name="60% - Accent2 3 5" xfId="115"/>
    <cellStyle name="60% - Accent2 3 6" xfId="116"/>
    <cellStyle name="60% - Accent2 3 7" xfId="4882"/>
    <cellStyle name="60% - Accent2 4" xfId="117"/>
    <cellStyle name="60% - Accent3 2" xfId="118"/>
    <cellStyle name="60% - Accent3 3" xfId="119"/>
    <cellStyle name="60% - Accent3 3 2" xfId="120"/>
    <cellStyle name="60% - Accent3 3 3" xfId="121"/>
    <cellStyle name="60% - Accent3 3 4" xfId="122"/>
    <cellStyle name="60% - Accent3 3 5" xfId="123"/>
    <cellStyle name="60% - Accent3 3 6" xfId="124"/>
    <cellStyle name="60% - Accent3 3 7" xfId="4881"/>
    <cellStyle name="60% - Accent3 4" xfId="125"/>
    <cellStyle name="60% - Accent4 2" xfId="126"/>
    <cellStyle name="60% - Accent4 3" xfId="127"/>
    <cellStyle name="60% - Accent4 3 2" xfId="128"/>
    <cellStyle name="60% - Accent4 3 3" xfId="129"/>
    <cellStyle name="60% - Accent4 3 4" xfId="130"/>
    <cellStyle name="60% - Accent4 3 5" xfId="131"/>
    <cellStyle name="60% - Accent4 3 6" xfId="132"/>
    <cellStyle name="60% - Accent4 3 7" xfId="4880"/>
    <cellStyle name="60% - Accent4 4" xfId="133"/>
    <cellStyle name="60% - Accent5 2" xfId="134"/>
    <cellStyle name="60% - Accent5 3" xfId="135"/>
    <cellStyle name="60% - Accent5 3 2" xfId="136"/>
    <cellStyle name="60% - Accent5 3 3" xfId="137"/>
    <cellStyle name="60% - Accent5 3 4" xfId="138"/>
    <cellStyle name="60% - Accent5 3 5" xfId="139"/>
    <cellStyle name="60% - Accent5 3 6" xfId="140"/>
    <cellStyle name="60% - Accent5 3 7" xfId="4871"/>
    <cellStyle name="60% - Accent5 4" xfId="141"/>
    <cellStyle name="60% - Accent6 2" xfId="142"/>
    <cellStyle name="60% - Accent6 3" xfId="143"/>
    <cellStyle name="60% - Accent6 3 2" xfId="144"/>
    <cellStyle name="60% - Accent6 3 3" xfId="145"/>
    <cellStyle name="60% - Accent6 3 4" xfId="146"/>
    <cellStyle name="60% - Accent6 3 5" xfId="147"/>
    <cellStyle name="60% - Accent6 3 6" xfId="148"/>
    <cellStyle name="60% - Accent6 3 7" xfId="4867"/>
    <cellStyle name="60% - Accent6 4" xfId="149"/>
    <cellStyle name="Accent1 2" xfId="150"/>
    <cellStyle name="Accent1 3" xfId="151"/>
    <cellStyle name="Accent1 3 2" xfId="152"/>
    <cellStyle name="Accent1 3 3" xfId="153"/>
    <cellStyle name="Accent1 3 4" xfId="154"/>
    <cellStyle name="Accent1 3 5" xfId="155"/>
    <cellStyle name="Accent1 3 6" xfId="156"/>
    <cellStyle name="Accent1 3 7" xfId="4865"/>
    <cellStyle name="Accent1 4" xfId="157"/>
    <cellStyle name="Accent2 2" xfId="158"/>
    <cellStyle name="Accent2 3" xfId="159"/>
    <cellStyle name="Accent2 3 2" xfId="160"/>
    <cellStyle name="Accent2 3 3" xfId="161"/>
    <cellStyle name="Accent2 3 4" xfId="162"/>
    <cellStyle name="Accent2 3 5" xfId="163"/>
    <cellStyle name="Accent2 3 6" xfId="164"/>
    <cellStyle name="Accent2 3 7" xfId="4862"/>
    <cellStyle name="Accent2 4" xfId="165"/>
    <cellStyle name="Accent3 2" xfId="166"/>
    <cellStyle name="Accent3 3" xfId="167"/>
    <cellStyle name="Accent3 3 2" xfId="168"/>
    <cellStyle name="Accent3 3 3" xfId="169"/>
    <cellStyle name="Accent3 3 4" xfId="170"/>
    <cellStyle name="Accent3 3 5" xfId="171"/>
    <cellStyle name="Accent3 3 6" xfId="172"/>
    <cellStyle name="Accent3 3 7" xfId="4853"/>
    <cellStyle name="Accent3 4" xfId="173"/>
    <cellStyle name="Accent4 2" xfId="174"/>
    <cellStyle name="Accent4 3" xfId="175"/>
    <cellStyle name="Accent4 3 2" xfId="176"/>
    <cellStyle name="Accent4 3 3" xfId="177"/>
    <cellStyle name="Accent4 3 4" xfId="178"/>
    <cellStyle name="Accent4 3 5" xfId="179"/>
    <cellStyle name="Accent4 3 6" xfId="180"/>
    <cellStyle name="Accent4 3 7" xfId="4850"/>
    <cellStyle name="Accent4 4" xfId="181"/>
    <cellStyle name="Accent5 2" xfId="182"/>
    <cellStyle name="Accent5 3" xfId="183"/>
    <cellStyle name="Accent5 4" xfId="184"/>
    <cellStyle name="Accent6 2" xfId="185"/>
    <cellStyle name="Accent6 3" xfId="186"/>
    <cellStyle name="Accent6 3 2" xfId="187"/>
    <cellStyle name="Accent6 3 3" xfId="188"/>
    <cellStyle name="Accent6 3 4" xfId="189"/>
    <cellStyle name="Accent6 3 5" xfId="190"/>
    <cellStyle name="Accent6 3 6" xfId="191"/>
    <cellStyle name="Accent6 3 7" xfId="4844"/>
    <cellStyle name="Accent6 4" xfId="192"/>
    <cellStyle name="Bad 2" xfId="193"/>
    <cellStyle name="Bad 3" xfId="194"/>
    <cellStyle name="Bad 3 2" xfId="195"/>
    <cellStyle name="Bad 3 3" xfId="196"/>
    <cellStyle name="Bad 3 4" xfId="197"/>
    <cellStyle name="Bad 3 5" xfId="198"/>
    <cellStyle name="Bad 3 6" xfId="199"/>
    <cellStyle name="Bad 3 7" xfId="4841"/>
    <cellStyle name="Bad 4" xfId="200"/>
    <cellStyle name="Calculation 2" xfId="201"/>
    <cellStyle name="Calculation 3" xfId="202"/>
    <cellStyle name="Calculation 3 2" xfId="203"/>
    <cellStyle name="Calculation 3 3" xfId="204"/>
    <cellStyle name="Calculation 3 4" xfId="205"/>
    <cellStyle name="Calculation 3 5" xfId="206"/>
    <cellStyle name="Calculation 3 6" xfId="207"/>
    <cellStyle name="Calculation 3 7" xfId="4840"/>
    <cellStyle name="Calculation 4" xfId="208"/>
    <cellStyle name="Calculation 4 2" xfId="209"/>
    <cellStyle name="Calculation 4 3" xfId="210"/>
    <cellStyle name="Calculation 4 4" xfId="211"/>
    <cellStyle name="Check Cell 2" xfId="212"/>
    <cellStyle name="Check Cell 3" xfId="213"/>
    <cellStyle name="Check Cell 4" xfId="214"/>
    <cellStyle name="Comma" xfId="215" builtinId="3"/>
    <cellStyle name="Comma [0] 2" xfId="216"/>
    <cellStyle name="Comma [0] 2 2" xfId="217"/>
    <cellStyle name="Comma [0] 2 2 2" xfId="218"/>
    <cellStyle name="Comma [0] 2 2 2 2" xfId="219"/>
    <cellStyle name="Comma [0] 2 2 2 3" xfId="220"/>
    <cellStyle name="Comma [0] 2 2 3" xfId="221"/>
    <cellStyle name="Comma [0] 2 2 4" xfId="222"/>
    <cellStyle name="Comma [0] 2 2 5" xfId="223"/>
    <cellStyle name="Comma [0] 2 2 6" xfId="224"/>
    <cellStyle name="Comma [0] 2 3" xfId="225"/>
    <cellStyle name="Comma [0] 2 3 2" xfId="226"/>
    <cellStyle name="Comma [0] 2 3 3" xfId="227"/>
    <cellStyle name="Comma [0] 2 3 3 2" xfId="228"/>
    <cellStyle name="Comma [0] 2 3 3 3" xfId="229"/>
    <cellStyle name="Comma [0] 2 3 3 4" xfId="230"/>
    <cellStyle name="Comma [0] 2 3 3 4 2" xfId="3889"/>
    <cellStyle name="Comma [0] 2 3 3 4 3" xfId="5401"/>
    <cellStyle name="Comma [0] 2 4" xfId="231"/>
    <cellStyle name="Comma [0] 2 5" xfId="232"/>
    <cellStyle name="Comma [0] 2 5 2" xfId="233"/>
    <cellStyle name="Comma [0] 2 5 3" xfId="234"/>
    <cellStyle name="Comma [0] 2 6" xfId="235"/>
    <cellStyle name="Comma [0] 2 6 2" xfId="236"/>
    <cellStyle name="Comma [0] 2 6 3" xfId="237"/>
    <cellStyle name="Comma [0] 2 7" xfId="238"/>
    <cellStyle name="Comma [0] 2 7 2" xfId="239"/>
    <cellStyle name="Comma [0] 2 7 2 2" xfId="3891"/>
    <cellStyle name="Comma [0] 2 7 2 3" xfId="5399"/>
    <cellStyle name="Comma [0] 2 7 3" xfId="240"/>
    <cellStyle name="Comma [0] 2 7 3 2" xfId="3892"/>
    <cellStyle name="Comma [0] 2 7 3 3" xfId="5398"/>
    <cellStyle name="Comma [0] 2 7 4" xfId="3890"/>
    <cellStyle name="Comma [0] 2 7 5" xfId="5400"/>
    <cellStyle name="Comma [0] 3" xfId="241"/>
    <cellStyle name="Comma [0] 3 2" xfId="242"/>
    <cellStyle name="Comma [0] 3 3" xfId="243"/>
    <cellStyle name="Comma [0] 3 4" xfId="244"/>
    <cellStyle name="Comma [0] 3 5" xfId="245"/>
    <cellStyle name="Comma [0] 3 5 2" xfId="3893"/>
    <cellStyle name="Comma [0] 3 5 3" xfId="5397"/>
    <cellStyle name="Comma [0] 4" xfId="246"/>
    <cellStyle name="Comma [0] 4 2" xfId="247"/>
    <cellStyle name="Comma [0] 4 2 2" xfId="248"/>
    <cellStyle name="Comma [0] 4 3" xfId="249"/>
    <cellStyle name="Comma [0] 4 3 2" xfId="250"/>
    <cellStyle name="Comma [0] 4 3 3" xfId="251"/>
    <cellStyle name="Comma [0] 4 3 3 2" xfId="3894"/>
    <cellStyle name="Comma [0] 4 3 3 3" xfId="5396"/>
    <cellStyle name="Comma [0] 4 4" xfId="252"/>
    <cellStyle name="Comma [0] 4 5" xfId="253"/>
    <cellStyle name="Comma [0] 4 5 2" xfId="254"/>
    <cellStyle name="Comma [0] 4 5 3" xfId="255"/>
    <cellStyle name="Comma [0] 4 5 4" xfId="256"/>
    <cellStyle name="Comma [0] 4 5 5" xfId="257"/>
    <cellStyle name="Comma [0] 4 5 6" xfId="5395"/>
    <cellStyle name="Comma [0] 5" xfId="258"/>
    <cellStyle name="Comma [0] 5 2" xfId="259"/>
    <cellStyle name="Comma [0] 5 3" xfId="260"/>
    <cellStyle name="Comma [0] 5 4" xfId="261"/>
    <cellStyle name="Comma [0] 5 4 2" xfId="3895"/>
    <cellStyle name="Comma [0] 5 4 3" xfId="5394"/>
    <cellStyle name="Comma [0] 6" xfId="262"/>
    <cellStyle name="Comma [0] 6 2" xfId="263"/>
    <cellStyle name="Comma [0] 6 3" xfId="264"/>
    <cellStyle name="Comma [0] 6 3 2" xfId="265"/>
    <cellStyle name="Comma [0] 6 3 3" xfId="266"/>
    <cellStyle name="Comma [0] 6 3 4" xfId="267"/>
    <cellStyle name="Comma [0] 6 3 5" xfId="5621"/>
    <cellStyle name="Comma [0] 6 4" xfId="268"/>
    <cellStyle name="Comma [0] 7" xfId="269"/>
    <cellStyle name="Comma [0] 7 2" xfId="270"/>
    <cellStyle name="Comma [0] 7 3" xfId="271"/>
    <cellStyle name="Comma [0] 7 3 2" xfId="3896"/>
    <cellStyle name="Comma [0] 7 3 3" xfId="5393"/>
    <cellStyle name="Comma [0] 8" xfId="272"/>
    <cellStyle name="Comma [0] 8 2" xfId="3897"/>
    <cellStyle name="Comma [0] 8 3" xfId="5392"/>
    <cellStyle name="Comma 10" xfId="273"/>
    <cellStyle name="Comma 10 2" xfId="274"/>
    <cellStyle name="Comma 10 2 2" xfId="275"/>
    <cellStyle name="Comma 10 2 2 2" xfId="276"/>
    <cellStyle name="Comma 10 2 2 2 2" xfId="3899"/>
    <cellStyle name="Comma 10 2 2 3" xfId="277"/>
    <cellStyle name="Comma 10 2 2 3 2" xfId="278"/>
    <cellStyle name="Comma 10 2 2 3 3" xfId="279"/>
    <cellStyle name="Comma 10 2 2 3 4" xfId="280"/>
    <cellStyle name="Comma 10 2 2 4" xfId="281"/>
    <cellStyle name="Comma 10 2 2 4 2" xfId="282"/>
    <cellStyle name="Comma 10 2 2 5" xfId="283"/>
    <cellStyle name="Comma 10 2 2 5 2" xfId="284"/>
    <cellStyle name="Comma 10 2 3" xfId="285"/>
    <cellStyle name="Comma 10 2 3 2" xfId="286"/>
    <cellStyle name="Comma 10 2 3 2 2" xfId="287"/>
    <cellStyle name="Comma 10 2 3 3" xfId="288"/>
    <cellStyle name="Comma 10 2 3 3 2" xfId="289"/>
    <cellStyle name="Comma 10 2 3 4" xfId="290"/>
    <cellStyle name="Comma 10 2 3 4 2" xfId="291"/>
    <cellStyle name="Comma 10 2 3 5" xfId="3900"/>
    <cellStyle name="Comma 10 2 4" xfId="292"/>
    <cellStyle name="Comma 10 2 4 2" xfId="293"/>
    <cellStyle name="Comma 10 2 4 2 2" xfId="294"/>
    <cellStyle name="Comma 10 2 4 3" xfId="295"/>
    <cellStyle name="Comma 10 2 4 3 2" xfId="296"/>
    <cellStyle name="Comma 10 2 4 4" xfId="297"/>
    <cellStyle name="Comma 10 2 4 4 2" xfId="298"/>
    <cellStyle name="Comma 10 2 5" xfId="299"/>
    <cellStyle name="Comma 10 2 5 2" xfId="300"/>
    <cellStyle name="Comma 10 2 5 2 2" xfId="301"/>
    <cellStyle name="Comma 10 2 5 3" xfId="302"/>
    <cellStyle name="Comma 10 2 5 3 2" xfId="303"/>
    <cellStyle name="Comma 10 2 5 4" xfId="304"/>
    <cellStyle name="Comma 10 2 5 5" xfId="305"/>
    <cellStyle name="Comma 10 2 5 5 2" xfId="3901"/>
    <cellStyle name="Comma 10 2 5 6" xfId="306"/>
    <cellStyle name="Comma 10 2 6" xfId="3898"/>
    <cellStyle name="Comma 10 3" xfId="307"/>
    <cellStyle name="Comma 10 3 2" xfId="308"/>
    <cellStyle name="Comma 10 3 3" xfId="309"/>
    <cellStyle name="Comma 10 3 4" xfId="310"/>
    <cellStyle name="Comma 10 3 4 2" xfId="311"/>
    <cellStyle name="Comma 10 3 5" xfId="312"/>
    <cellStyle name="Comma 10 3 6" xfId="313"/>
    <cellStyle name="Comma 10 3 6 2" xfId="3902"/>
    <cellStyle name="Comma 10 3 6 3" xfId="5391"/>
    <cellStyle name="Comma 10 3 7" xfId="314"/>
    <cellStyle name="Comma 10 3 7 2" xfId="3903"/>
    <cellStyle name="Comma 10 3 7 3" xfId="5390"/>
    <cellStyle name="Comma 10 4" xfId="315"/>
    <cellStyle name="Comma 10 4 2" xfId="316"/>
    <cellStyle name="Comma 10 4 2 2" xfId="3904"/>
    <cellStyle name="Comma 10 4 3" xfId="317"/>
    <cellStyle name="Comma 10 4 3 2" xfId="318"/>
    <cellStyle name="Comma 10 4 4" xfId="319"/>
    <cellStyle name="Comma 10 4 4 2" xfId="320"/>
    <cellStyle name="Comma 10 4 5" xfId="321"/>
    <cellStyle name="Comma 10 4 5 2" xfId="322"/>
    <cellStyle name="Comma 10 5" xfId="323"/>
    <cellStyle name="Comma 10 5 2" xfId="324"/>
    <cellStyle name="Comma 10 5 2 2" xfId="325"/>
    <cellStyle name="Comma 10 5 3" xfId="326"/>
    <cellStyle name="Comma 10 5 3 2" xfId="327"/>
    <cellStyle name="Comma 10 5 4" xfId="328"/>
    <cellStyle name="Comma 10 5 4 2" xfId="329"/>
    <cellStyle name="Comma 10 5 5" xfId="330"/>
    <cellStyle name="Comma 10 5 5 2" xfId="331"/>
    <cellStyle name="Comma 10 6" xfId="332"/>
    <cellStyle name="Comma 10 6 2" xfId="333"/>
    <cellStyle name="Comma 10 6 3" xfId="334"/>
    <cellStyle name="Comma 10 6 3 2" xfId="335"/>
    <cellStyle name="Comma 10 6 4" xfId="336"/>
    <cellStyle name="Comma 10 6 4 2" xfId="337"/>
    <cellStyle name="Comma 10 6 5" xfId="338"/>
    <cellStyle name="Comma 10 6 5 2" xfId="339"/>
    <cellStyle name="Comma 10 6 6" xfId="340"/>
    <cellStyle name="Comma 10 6 7" xfId="341"/>
    <cellStyle name="Comma 10 6 7 2" xfId="5389"/>
    <cellStyle name="Comma 10 7" xfId="342"/>
    <cellStyle name="Comma 10 7 2" xfId="343"/>
    <cellStyle name="Comma 10 7 2 2" xfId="344"/>
    <cellStyle name="Comma 10 7 3" xfId="345"/>
    <cellStyle name="Comma 10 7 3 2" xfId="346"/>
    <cellStyle name="Comma 10 7 4" xfId="347"/>
    <cellStyle name="Comma 10 7 4 2" xfId="348"/>
    <cellStyle name="Comma 10 7 5" xfId="349"/>
    <cellStyle name="Comma 10 8" xfId="4832"/>
    <cellStyle name="Comma 100" xfId="350"/>
    <cellStyle name="Comma 100 2" xfId="351"/>
    <cellStyle name="Comma 100 3" xfId="352"/>
    <cellStyle name="Comma 100 3 2" xfId="353"/>
    <cellStyle name="Comma 100 3 3" xfId="354"/>
    <cellStyle name="Comma 100 3 4" xfId="355"/>
    <cellStyle name="Comma 100 3 4 2" xfId="3905"/>
    <cellStyle name="Comma 100 3 4 3" xfId="5388"/>
    <cellStyle name="Comma 100 4" xfId="356"/>
    <cellStyle name="Comma 100 4 2" xfId="3906"/>
    <cellStyle name="Comma 100 5" xfId="357"/>
    <cellStyle name="Comma 100 6" xfId="358"/>
    <cellStyle name="Comma 100 6 2" xfId="5387"/>
    <cellStyle name="Comma 101" xfId="359"/>
    <cellStyle name="Comma 101 2" xfId="360"/>
    <cellStyle name="Comma 101 3" xfId="361"/>
    <cellStyle name="Comma 101 3 2" xfId="362"/>
    <cellStyle name="Comma 101 3 3" xfId="363"/>
    <cellStyle name="Comma 101 3 4" xfId="364"/>
    <cellStyle name="Comma 101 3 4 2" xfId="3907"/>
    <cellStyle name="Comma 101 3 4 3" xfId="5386"/>
    <cellStyle name="Comma 101 4" xfId="365"/>
    <cellStyle name="Comma 101 4 2" xfId="3908"/>
    <cellStyle name="Comma 101 5" xfId="366"/>
    <cellStyle name="Comma 101 6" xfId="367"/>
    <cellStyle name="Comma 101 6 2" xfId="5385"/>
    <cellStyle name="Comma 102" xfId="368"/>
    <cellStyle name="Comma 102 2" xfId="369"/>
    <cellStyle name="Comma 102 3" xfId="370"/>
    <cellStyle name="Comma 102 3 2" xfId="371"/>
    <cellStyle name="Comma 102 3 3" xfId="372"/>
    <cellStyle name="Comma 102 3 4" xfId="373"/>
    <cellStyle name="Comma 102 3 4 2" xfId="3909"/>
    <cellStyle name="Comma 102 3 4 3" xfId="5384"/>
    <cellStyle name="Comma 102 4" xfId="374"/>
    <cellStyle name="Comma 102 4 2" xfId="3910"/>
    <cellStyle name="Comma 102 5" xfId="375"/>
    <cellStyle name="Comma 102 6" xfId="376"/>
    <cellStyle name="Comma 102 6 2" xfId="5383"/>
    <cellStyle name="Comma 103" xfId="377"/>
    <cellStyle name="Comma 103 2" xfId="378"/>
    <cellStyle name="Comma 103 3" xfId="379"/>
    <cellStyle name="Comma 103 3 2" xfId="380"/>
    <cellStyle name="Comma 103 3 3" xfId="381"/>
    <cellStyle name="Comma 103 3 4" xfId="382"/>
    <cellStyle name="Comma 103 3 4 2" xfId="3911"/>
    <cellStyle name="Comma 103 3 4 3" xfId="5382"/>
    <cellStyle name="Comma 103 4" xfId="383"/>
    <cellStyle name="Comma 103 4 2" xfId="3912"/>
    <cellStyle name="Comma 103 5" xfId="384"/>
    <cellStyle name="Comma 103 6" xfId="385"/>
    <cellStyle name="Comma 103 6 2" xfId="5381"/>
    <cellStyle name="Comma 104" xfId="386"/>
    <cellStyle name="Comma 104 2" xfId="387"/>
    <cellStyle name="Comma 104 3" xfId="388"/>
    <cellStyle name="Comma 104 3 2" xfId="389"/>
    <cellStyle name="Comma 104 3 3" xfId="390"/>
    <cellStyle name="Comma 104 3 4" xfId="391"/>
    <cellStyle name="Comma 104 3 4 2" xfId="3913"/>
    <cellStyle name="Comma 104 3 4 3" xfId="5380"/>
    <cellStyle name="Comma 104 4" xfId="392"/>
    <cellStyle name="Comma 104 4 2" xfId="3914"/>
    <cellStyle name="Comma 104 5" xfId="393"/>
    <cellStyle name="Comma 104 6" xfId="394"/>
    <cellStyle name="Comma 104 6 2" xfId="5379"/>
    <cellStyle name="Comma 105" xfId="395"/>
    <cellStyle name="Comma 105 2" xfId="396"/>
    <cellStyle name="Comma 105 3" xfId="397"/>
    <cellStyle name="Comma 105 3 2" xfId="398"/>
    <cellStyle name="Comma 105 3 3" xfId="399"/>
    <cellStyle name="Comma 105 3 4" xfId="400"/>
    <cellStyle name="Comma 105 3 4 2" xfId="3915"/>
    <cellStyle name="Comma 105 3 4 3" xfId="5378"/>
    <cellStyle name="Comma 105 4" xfId="401"/>
    <cellStyle name="Comma 105 4 2" xfId="3916"/>
    <cellStyle name="Comma 105 5" xfId="402"/>
    <cellStyle name="Comma 105 6" xfId="403"/>
    <cellStyle name="Comma 105 6 2" xfId="5377"/>
    <cellStyle name="Comma 106" xfId="404"/>
    <cellStyle name="Comma 106 2" xfId="405"/>
    <cellStyle name="Comma 106 3" xfId="406"/>
    <cellStyle name="Comma 106 3 2" xfId="407"/>
    <cellStyle name="Comma 106 3 3" xfId="408"/>
    <cellStyle name="Comma 106 3 4" xfId="409"/>
    <cellStyle name="Comma 106 3 4 2" xfId="3917"/>
    <cellStyle name="Comma 106 3 4 3" xfId="5376"/>
    <cellStyle name="Comma 106 4" xfId="410"/>
    <cellStyle name="Comma 106 4 2" xfId="3918"/>
    <cellStyle name="Comma 106 5" xfId="411"/>
    <cellStyle name="Comma 106 6" xfId="412"/>
    <cellStyle name="Comma 106 6 2" xfId="5375"/>
    <cellStyle name="Comma 107" xfId="413"/>
    <cellStyle name="Comma 107 2" xfId="414"/>
    <cellStyle name="Comma 107 3" xfId="415"/>
    <cellStyle name="Comma 107 3 2" xfId="416"/>
    <cellStyle name="Comma 107 3 3" xfId="417"/>
    <cellStyle name="Comma 107 3 4" xfId="418"/>
    <cellStyle name="Comma 107 3 4 2" xfId="3919"/>
    <cellStyle name="Comma 107 3 4 3" xfId="5374"/>
    <cellStyle name="Comma 107 4" xfId="419"/>
    <cellStyle name="Comma 107 5" xfId="420"/>
    <cellStyle name="Comma 107 6" xfId="421"/>
    <cellStyle name="Comma 107 6 2" xfId="3920"/>
    <cellStyle name="Comma 107 6 3" xfId="5373"/>
    <cellStyle name="Comma 108" xfId="422"/>
    <cellStyle name="Comma 108 2" xfId="423"/>
    <cellStyle name="Comma 108 3" xfId="424"/>
    <cellStyle name="Comma 108 3 2" xfId="425"/>
    <cellStyle name="Comma 108 3 3" xfId="426"/>
    <cellStyle name="Comma 108 3 4" xfId="427"/>
    <cellStyle name="Comma 108 3 4 2" xfId="3921"/>
    <cellStyle name="Comma 108 3 4 3" xfId="5370"/>
    <cellStyle name="Comma 108 4" xfId="428"/>
    <cellStyle name="Comma 108 5" xfId="429"/>
    <cellStyle name="Comma 108 6" xfId="430"/>
    <cellStyle name="Comma 108 6 2" xfId="3922"/>
    <cellStyle name="Comma 108 6 3" xfId="5362"/>
    <cellStyle name="Comma 109" xfId="431"/>
    <cellStyle name="Comma 109 2" xfId="432"/>
    <cellStyle name="Comma 109 3" xfId="433"/>
    <cellStyle name="Comma 109 3 2" xfId="434"/>
    <cellStyle name="Comma 109 3 3" xfId="435"/>
    <cellStyle name="Comma 109 3 4" xfId="436"/>
    <cellStyle name="Comma 109 3 4 2" xfId="3923"/>
    <cellStyle name="Comma 109 3 4 3" xfId="5351"/>
    <cellStyle name="Comma 109 4" xfId="437"/>
    <cellStyle name="Comma 109 4 2" xfId="3924"/>
    <cellStyle name="Comma 109 5" xfId="438"/>
    <cellStyle name="Comma 109 6" xfId="439"/>
    <cellStyle name="Comma 109 6 2" xfId="5350"/>
    <cellStyle name="Comma 11" xfId="440"/>
    <cellStyle name="Comma 11 2" xfId="441"/>
    <cellStyle name="Comma 11 2 2" xfId="442"/>
    <cellStyle name="Comma 11 2 2 2" xfId="443"/>
    <cellStyle name="Comma 11 2 2 3" xfId="444"/>
    <cellStyle name="Comma 11 2 2 3 2" xfId="3925"/>
    <cellStyle name="Comma 11 2 2 4" xfId="445"/>
    <cellStyle name="Comma 11 2 3" xfId="446"/>
    <cellStyle name="Comma 11 2 3 2" xfId="3926"/>
    <cellStyle name="Comma 11 2 4" xfId="447"/>
    <cellStyle name="Comma 11 2 4 2" xfId="3927"/>
    <cellStyle name="Comma 11 2 4 3" xfId="5349"/>
    <cellStyle name="Comma 11 3" xfId="448"/>
    <cellStyle name="Comma 11 3 2" xfId="449"/>
    <cellStyle name="Comma 11 3 3" xfId="450"/>
    <cellStyle name="Comma 11 3 4" xfId="451"/>
    <cellStyle name="Comma 11 3 4 2" xfId="452"/>
    <cellStyle name="Comma 11 3 4 3" xfId="3928"/>
    <cellStyle name="Comma 11 3 5" xfId="453"/>
    <cellStyle name="Comma 11 3 6" xfId="454"/>
    <cellStyle name="Comma 11 3 6 2" xfId="455"/>
    <cellStyle name="Comma 11 3 6 2 2" xfId="3930"/>
    <cellStyle name="Comma 11 3 6 2 3" xfId="5347"/>
    <cellStyle name="Comma 11 3 6 3" xfId="456"/>
    <cellStyle name="Comma 11 3 6 4" xfId="457"/>
    <cellStyle name="Comma 11 3 6 4 2" xfId="3931"/>
    <cellStyle name="Comma 11 3 6 4 3" xfId="5600"/>
    <cellStyle name="Comma 11 3 6 5" xfId="3929"/>
    <cellStyle name="Comma 11 3 6 6" xfId="5348"/>
    <cellStyle name="Comma 11 3 7" xfId="458"/>
    <cellStyle name="Comma 11 3 7 2" xfId="3932"/>
    <cellStyle name="Comma 11 3 7 3" xfId="5346"/>
    <cellStyle name="Comma 11 4" xfId="459"/>
    <cellStyle name="Comma 11 4 2" xfId="460"/>
    <cellStyle name="Comma 11 4 3" xfId="461"/>
    <cellStyle name="Comma 11 4 4" xfId="462"/>
    <cellStyle name="Comma 11 5" xfId="463"/>
    <cellStyle name="Comma 11 6" xfId="464"/>
    <cellStyle name="Comma 11 6 2" xfId="465"/>
    <cellStyle name="Comma 11 6 3" xfId="466"/>
    <cellStyle name="Comma 11 6 3 2" xfId="3933"/>
    <cellStyle name="Comma 11 6 3 3" xfId="5345"/>
    <cellStyle name="Comma 11 6 4" xfId="467"/>
    <cellStyle name="Comma 11 6 5" xfId="468"/>
    <cellStyle name="Comma 11 6 5 2" xfId="5344"/>
    <cellStyle name="Comma 11 6 6" xfId="469"/>
    <cellStyle name="Comma 11 6 7" xfId="470"/>
    <cellStyle name="Comma 11 7" xfId="471"/>
    <cellStyle name="Comma 11 8" xfId="472"/>
    <cellStyle name="Comma 11 8 2" xfId="3934"/>
    <cellStyle name="Comma 11 8 3" xfId="5599"/>
    <cellStyle name="Comma 11 9" xfId="5601"/>
    <cellStyle name="Comma 110" xfId="473"/>
    <cellStyle name="Comma 110 2" xfId="474"/>
    <cellStyle name="Comma 110 3" xfId="475"/>
    <cellStyle name="Comma 110 3 2" xfId="476"/>
    <cellStyle name="Comma 110 3 3" xfId="477"/>
    <cellStyle name="Comma 110 3 4" xfId="478"/>
    <cellStyle name="Comma 110 3 4 2" xfId="3935"/>
    <cellStyle name="Comma 110 3 4 3" xfId="5343"/>
    <cellStyle name="Comma 110 4" xfId="479"/>
    <cellStyle name="Comma 110 4 2" xfId="3936"/>
    <cellStyle name="Comma 110 5" xfId="480"/>
    <cellStyle name="Comma 110 6" xfId="481"/>
    <cellStyle name="Comma 110 6 2" xfId="5342"/>
    <cellStyle name="Comma 111" xfId="482"/>
    <cellStyle name="Comma 111 2" xfId="483"/>
    <cellStyle name="Comma 111 3" xfId="484"/>
    <cellStyle name="Comma 111 3 2" xfId="485"/>
    <cellStyle name="Comma 111 3 3" xfId="486"/>
    <cellStyle name="Comma 111 3 4" xfId="487"/>
    <cellStyle name="Comma 111 3 4 2" xfId="3937"/>
    <cellStyle name="Comma 111 3 4 3" xfId="5341"/>
    <cellStyle name="Comma 111 4" xfId="488"/>
    <cellStyle name="Comma 111 4 2" xfId="3938"/>
    <cellStyle name="Comma 111 5" xfId="489"/>
    <cellStyle name="Comma 111 6" xfId="490"/>
    <cellStyle name="Comma 111 6 2" xfId="5340"/>
    <cellStyle name="Comma 112" xfId="491"/>
    <cellStyle name="Comma 112 2" xfId="492"/>
    <cellStyle name="Comma 112 3" xfId="493"/>
    <cellStyle name="Comma 112 3 2" xfId="494"/>
    <cellStyle name="Comma 112 3 3" xfId="495"/>
    <cellStyle name="Comma 112 3 4" xfId="496"/>
    <cellStyle name="Comma 112 3 4 2" xfId="3939"/>
    <cellStyle name="Comma 112 3 4 3" xfId="5339"/>
    <cellStyle name="Comma 112 4" xfId="497"/>
    <cellStyle name="Comma 112 4 2" xfId="3940"/>
    <cellStyle name="Comma 112 5" xfId="498"/>
    <cellStyle name="Comma 112 5 2" xfId="5338"/>
    <cellStyle name="Comma 113" xfId="499"/>
    <cellStyle name="Comma 113 2" xfId="500"/>
    <cellStyle name="Comma 113 3" xfId="501"/>
    <cellStyle name="Comma 113 3 2" xfId="502"/>
    <cellStyle name="Comma 113 3 3" xfId="503"/>
    <cellStyle name="Comma 113 3 4" xfId="504"/>
    <cellStyle name="Comma 113 3 4 2" xfId="3941"/>
    <cellStyle name="Comma 113 3 4 3" xfId="5337"/>
    <cellStyle name="Comma 113 4" xfId="505"/>
    <cellStyle name="Comma 113 4 2" xfId="3942"/>
    <cellStyle name="Comma 113 5" xfId="506"/>
    <cellStyle name="Comma 113 5 2" xfId="5336"/>
    <cellStyle name="Comma 114" xfId="507"/>
    <cellStyle name="Comma 114 2" xfId="508"/>
    <cellStyle name="Comma 114 3" xfId="509"/>
    <cellStyle name="Comma 114 3 2" xfId="510"/>
    <cellStyle name="Comma 114 3 3" xfId="511"/>
    <cellStyle name="Comma 114 3 4" xfId="512"/>
    <cellStyle name="Comma 114 3 4 2" xfId="3943"/>
    <cellStyle name="Comma 114 3 4 3" xfId="5335"/>
    <cellStyle name="Comma 114 4" xfId="513"/>
    <cellStyle name="Comma 114 4 2" xfId="3944"/>
    <cellStyle name="Comma 114 5" xfId="514"/>
    <cellStyle name="Comma 114 5 2" xfId="5334"/>
    <cellStyle name="Comma 115" xfId="515"/>
    <cellStyle name="Comma 115 2" xfId="516"/>
    <cellStyle name="Comma 115 3" xfId="517"/>
    <cellStyle name="Comma 115 3 2" xfId="518"/>
    <cellStyle name="Comma 115 3 3" xfId="519"/>
    <cellStyle name="Comma 115 3 4" xfId="520"/>
    <cellStyle name="Comma 115 3 4 2" xfId="3945"/>
    <cellStyle name="Comma 115 3 4 3" xfId="5333"/>
    <cellStyle name="Comma 115 4" xfId="521"/>
    <cellStyle name="Comma 115 4 2" xfId="3946"/>
    <cellStyle name="Comma 115 5" xfId="522"/>
    <cellStyle name="Comma 115 5 2" xfId="5332"/>
    <cellStyle name="Comma 116" xfId="523"/>
    <cellStyle name="Comma 116 2" xfId="524"/>
    <cellStyle name="Comma 116 3" xfId="525"/>
    <cellStyle name="Comma 116 3 2" xfId="526"/>
    <cellStyle name="Comma 116 3 3" xfId="527"/>
    <cellStyle name="Comma 116 3 4" xfId="528"/>
    <cellStyle name="Comma 116 3 4 2" xfId="3947"/>
    <cellStyle name="Comma 116 3 4 3" xfId="5331"/>
    <cellStyle name="Comma 116 4" xfId="529"/>
    <cellStyle name="Comma 116 4 2" xfId="3948"/>
    <cellStyle name="Comma 116 5" xfId="530"/>
    <cellStyle name="Comma 116 5 2" xfId="5330"/>
    <cellStyle name="Comma 117" xfId="531"/>
    <cellStyle name="Comma 117 2" xfId="532"/>
    <cellStyle name="Comma 117 3" xfId="533"/>
    <cellStyle name="Comma 117 3 2" xfId="534"/>
    <cellStyle name="Comma 117 3 3" xfId="535"/>
    <cellStyle name="Comma 117 3 4" xfId="536"/>
    <cellStyle name="Comma 117 3 4 2" xfId="3949"/>
    <cellStyle name="Comma 117 3 4 3" xfId="5329"/>
    <cellStyle name="Comma 117 4" xfId="537"/>
    <cellStyle name="Comma 117 4 2" xfId="3950"/>
    <cellStyle name="Comma 117 5" xfId="538"/>
    <cellStyle name="Comma 117 5 2" xfId="5328"/>
    <cellStyle name="Comma 118" xfId="539"/>
    <cellStyle name="Comma 118 2" xfId="540"/>
    <cellStyle name="Comma 118 3" xfId="541"/>
    <cellStyle name="Comma 118 3 2" xfId="542"/>
    <cellStyle name="Comma 118 3 3" xfId="543"/>
    <cellStyle name="Comma 118 3 4" xfId="544"/>
    <cellStyle name="Comma 118 3 4 2" xfId="3951"/>
    <cellStyle name="Comma 118 3 4 3" xfId="5327"/>
    <cellStyle name="Comma 118 4" xfId="545"/>
    <cellStyle name="Comma 118 4 2" xfId="3952"/>
    <cellStyle name="Comma 118 5" xfId="546"/>
    <cellStyle name="Comma 118 5 2" xfId="5326"/>
    <cellStyle name="Comma 119" xfId="547"/>
    <cellStyle name="Comma 119 2" xfId="548"/>
    <cellStyle name="Comma 119 3" xfId="549"/>
    <cellStyle name="Comma 119 3 2" xfId="550"/>
    <cellStyle name="Comma 119 3 3" xfId="551"/>
    <cellStyle name="Comma 119 3 4" xfId="552"/>
    <cellStyle name="Comma 119 3 4 2" xfId="3953"/>
    <cellStyle name="Comma 119 3 4 3" xfId="5325"/>
    <cellStyle name="Comma 119 4" xfId="553"/>
    <cellStyle name="Comma 119 4 2" xfId="3954"/>
    <cellStyle name="Comma 119 5" xfId="554"/>
    <cellStyle name="Comma 119 5 2" xfId="5324"/>
    <cellStyle name="Comma 12" xfId="555"/>
    <cellStyle name="Comma 12 2" xfId="556"/>
    <cellStyle name="Comma 12 2 2" xfId="557"/>
    <cellStyle name="Comma 12 2 2 2" xfId="558"/>
    <cellStyle name="Comma 12 2 2 3" xfId="559"/>
    <cellStyle name="Comma 12 2 2 3 2" xfId="560"/>
    <cellStyle name="Comma 12 2 2 4" xfId="561"/>
    <cellStyle name="Comma 12 2 2 4 2" xfId="562"/>
    <cellStyle name="Comma 12 2 2 5" xfId="563"/>
    <cellStyle name="Comma 12 2 2 5 2" xfId="564"/>
    <cellStyle name="Comma 12 2 3" xfId="565"/>
    <cellStyle name="Comma 12 2 3 2" xfId="3956"/>
    <cellStyle name="Comma 12 2 4" xfId="3955"/>
    <cellStyle name="Comma 12 3" xfId="566"/>
    <cellStyle name="Comma 12 3 2" xfId="567"/>
    <cellStyle name="Comma 12 3 2 2" xfId="568"/>
    <cellStyle name="Comma 12 3 2 2 2" xfId="569"/>
    <cellStyle name="Comma 12 3 2 3" xfId="570"/>
    <cellStyle name="Comma 12 3 2 3 2" xfId="571"/>
    <cellStyle name="Comma 12 3 2 4" xfId="572"/>
    <cellStyle name="Comma 12 3 2 4 2" xfId="573"/>
    <cellStyle name="Comma 12 4" xfId="574"/>
    <cellStyle name="Comma 12 4 2" xfId="575"/>
    <cellStyle name="Comma 12 4 2 2" xfId="576"/>
    <cellStyle name="Comma 12 4 3" xfId="577"/>
    <cellStyle name="Comma 12 4 3 2" xfId="578"/>
    <cellStyle name="Comma 12 4 4" xfId="579"/>
    <cellStyle name="Comma 12 4 4 2" xfId="580"/>
    <cellStyle name="Comma 12 4 5" xfId="3957"/>
    <cellStyle name="Comma 12 5" xfId="581"/>
    <cellStyle name="Comma 12 5 2" xfId="582"/>
    <cellStyle name="Comma 12 5 2 2" xfId="583"/>
    <cellStyle name="Comma 12 5 3" xfId="584"/>
    <cellStyle name="Comma 12 5 3 2" xfId="585"/>
    <cellStyle name="Comma 12 5 4" xfId="586"/>
    <cellStyle name="Comma 12 5 5" xfId="587"/>
    <cellStyle name="Comma 12 5 5 2" xfId="5310"/>
    <cellStyle name="Comma 120" xfId="588"/>
    <cellStyle name="Comma 120 2" xfId="589"/>
    <cellStyle name="Comma 120 3" xfId="590"/>
    <cellStyle name="Comma 120 3 2" xfId="591"/>
    <cellStyle name="Comma 120 3 3" xfId="592"/>
    <cellStyle name="Comma 120 3 4" xfId="593"/>
    <cellStyle name="Comma 120 3 4 2" xfId="3959"/>
    <cellStyle name="Comma 120 3 4 3" xfId="5309"/>
    <cellStyle name="Comma 120 4" xfId="594"/>
    <cellStyle name="Comma 120 4 2" xfId="3960"/>
    <cellStyle name="Comma 120 5" xfId="595"/>
    <cellStyle name="Comma 120 6" xfId="596"/>
    <cellStyle name="Comma 120 6 2" xfId="3961"/>
    <cellStyle name="Comma 120 6 3" xfId="5308"/>
    <cellStyle name="Comma 120 7" xfId="3958"/>
    <cellStyle name="Comma 121" xfId="597"/>
    <cellStyle name="Comma 121 2" xfId="598"/>
    <cellStyle name="Comma 121 3" xfId="599"/>
    <cellStyle name="Comma 121 3 2" xfId="600"/>
    <cellStyle name="Comma 121 3 3" xfId="601"/>
    <cellStyle name="Comma 121 3 4" xfId="602"/>
    <cellStyle name="Comma 121 3 4 2" xfId="3962"/>
    <cellStyle name="Comma 121 3 4 3" xfId="5307"/>
    <cellStyle name="Comma 121 4" xfId="603"/>
    <cellStyle name="Comma 121 4 2" xfId="3963"/>
    <cellStyle name="Comma 121 5" xfId="604"/>
    <cellStyle name="Comma 121 5 2" xfId="605"/>
    <cellStyle name="Comma 121 5 2 2" xfId="3965"/>
    <cellStyle name="Comma 121 5 3" xfId="3964"/>
    <cellStyle name="Comma 121 6" xfId="606"/>
    <cellStyle name="Comma 121 6 2" xfId="5306"/>
    <cellStyle name="Comma 121 7" xfId="607"/>
    <cellStyle name="Comma 122" xfId="608"/>
    <cellStyle name="Comma 122 2" xfId="609"/>
    <cellStyle name="Comma 122 3" xfId="610"/>
    <cellStyle name="Comma 122 3 2" xfId="611"/>
    <cellStyle name="Comma 122 3 3" xfId="612"/>
    <cellStyle name="Comma 122 3 4" xfId="613"/>
    <cellStyle name="Comma 122 3 4 2" xfId="3966"/>
    <cellStyle name="Comma 122 3 4 3" xfId="5305"/>
    <cellStyle name="Comma 122 4" xfId="614"/>
    <cellStyle name="Comma 122 4 2" xfId="3967"/>
    <cellStyle name="Comma 122 5" xfId="615"/>
    <cellStyle name="Comma 122 5 2" xfId="616"/>
    <cellStyle name="Comma 122 5 2 2" xfId="3969"/>
    <cellStyle name="Comma 122 5 3" xfId="3968"/>
    <cellStyle name="Comma 122 6" xfId="617"/>
    <cellStyle name="Comma 122 6 2" xfId="5304"/>
    <cellStyle name="Comma 122 7" xfId="618"/>
    <cellStyle name="Comma 123" xfId="619"/>
    <cellStyle name="Comma 123 2" xfId="620"/>
    <cellStyle name="Comma 123 3" xfId="621"/>
    <cellStyle name="Comma 123 3 2" xfId="622"/>
    <cellStyle name="Comma 123 3 3" xfId="623"/>
    <cellStyle name="Comma 123 3 4" xfId="624"/>
    <cellStyle name="Comma 123 3 4 2" xfId="3971"/>
    <cellStyle name="Comma 123 3 4 3" xfId="5585"/>
    <cellStyle name="Comma 123 4" xfId="625"/>
    <cellStyle name="Comma 123 4 2" xfId="3972"/>
    <cellStyle name="Comma 123 5" xfId="626"/>
    <cellStyle name="Comma 123 5 2" xfId="627"/>
    <cellStyle name="Comma 123 5 2 2" xfId="3974"/>
    <cellStyle name="Comma 123 5 3" xfId="3973"/>
    <cellStyle name="Comma 123 6" xfId="628"/>
    <cellStyle name="Comma 123 6 2" xfId="5303"/>
    <cellStyle name="Comma 123 7" xfId="629"/>
    <cellStyle name="Comma 124" xfId="630"/>
    <cellStyle name="Comma 124 2" xfId="631"/>
    <cellStyle name="Comma 124 3" xfId="632"/>
    <cellStyle name="Comma 124 3 2" xfId="633"/>
    <cellStyle name="Comma 124 3 3" xfId="634"/>
    <cellStyle name="Comma 124 3 4" xfId="635"/>
    <cellStyle name="Comma 124 3 4 2" xfId="3975"/>
    <cellStyle name="Comma 124 3 4 3" xfId="5302"/>
    <cellStyle name="Comma 124 4" xfId="636"/>
    <cellStyle name="Comma 124 4 2" xfId="3976"/>
    <cellStyle name="Comma 124 5" xfId="637"/>
    <cellStyle name="Comma 124 5 2" xfId="638"/>
    <cellStyle name="Comma 124 5 2 2" xfId="3978"/>
    <cellStyle name="Comma 124 5 3" xfId="3977"/>
    <cellStyle name="Comma 124 6" xfId="639"/>
    <cellStyle name="Comma 124 6 2" xfId="5301"/>
    <cellStyle name="Comma 124 7" xfId="640"/>
    <cellStyle name="Comma 125" xfId="641"/>
    <cellStyle name="Comma 125 2" xfId="642"/>
    <cellStyle name="Comma 125 2 2" xfId="643"/>
    <cellStyle name="Comma 125 2 2 2" xfId="644"/>
    <cellStyle name="Comma 125 2 3" xfId="645"/>
    <cellStyle name="Comma 125 3" xfId="646"/>
    <cellStyle name="Comma 125 3 2" xfId="647"/>
    <cellStyle name="Comma 125 4" xfId="648"/>
    <cellStyle name="Comma 125 4 2" xfId="3979"/>
    <cellStyle name="Comma 125 5" xfId="649"/>
    <cellStyle name="Comma 125 5 2" xfId="650"/>
    <cellStyle name="Comma 125 5 2 2" xfId="3981"/>
    <cellStyle name="Comma 125 5 3" xfId="3980"/>
    <cellStyle name="Comma 125 6" xfId="651"/>
    <cellStyle name="Comma 125 6 2" xfId="5299"/>
    <cellStyle name="Comma 126" xfId="652"/>
    <cellStyle name="Comma 126 2" xfId="653"/>
    <cellStyle name="Comma 126 2 2" xfId="654"/>
    <cellStyle name="Comma 126 2 2 2" xfId="655"/>
    <cellStyle name="Comma 126 2 3" xfId="656"/>
    <cellStyle name="Comma 126 3" xfId="657"/>
    <cellStyle name="Comma 126 3 2" xfId="658"/>
    <cellStyle name="Comma 126 4" xfId="659"/>
    <cellStyle name="Comma 126 4 2" xfId="3982"/>
    <cellStyle name="Comma 126 5" xfId="660"/>
    <cellStyle name="Comma 126 5 2" xfId="661"/>
    <cellStyle name="Comma 126 5 2 2" xfId="3984"/>
    <cellStyle name="Comma 126 5 3" xfId="3983"/>
    <cellStyle name="Comma 126 6" xfId="662"/>
    <cellStyle name="Comma 126 6 2" xfId="5298"/>
    <cellStyle name="Comma 127" xfId="663"/>
    <cellStyle name="Comma 127 2" xfId="664"/>
    <cellStyle name="Comma 127 2 2" xfId="665"/>
    <cellStyle name="Comma 127 2 2 2" xfId="666"/>
    <cellStyle name="Comma 127 2 3" xfId="667"/>
    <cellStyle name="Comma 127 3" xfId="668"/>
    <cellStyle name="Comma 127 3 2" xfId="669"/>
    <cellStyle name="Comma 127 4" xfId="670"/>
    <cellStyle name="Comma 127 4 2" xfId="3985"/>
    <cellStyle name="Comma 127 5" xfId="671"/>
    <cellStyle name="Comma 127 5 2" xfId="672"/>
    <cellStyle name="Comma 127 5 2 2" xfId="3987"/>
    <cellStyle name="Comma 127 5 3" xfId="3986"/>
    <cellStyle name="Comma 127 6" xfId="673"/>
    <cellStyle name="Comma 127 6 2" xfId="5262"/>
    <cellStyle name="Comma 128" xfId="674"/>
    <cellStyle name="Comma 128 2" xfId="675"/>
    <cellStyle name="Comma 128 2 2" xfId="676"/>
    <cellStyle name="Comma 128 2 2 2" xfId="677"/>
    <cellStyle name="Comma 128 2 3" xfId="678"/>
    <cellStyle name="Comma 128 3" xfId="679"/>
    <cellStyle name="Comma 128 3 2" xfId="680"/>
    <cellStyle name="Comma 128 4" xfId="681"/>
    <cellStyle name="Comma 128 4 2" xfId="3988"/>
    <cellStyle name="Comma 128 5" xfId="682"/>
    <cellStyle name="Comma 128 5 2" xfId="683"/>
    <cellStyle name="Comma 128 5 2 2" xfId="3990"/>
    <cellStyle name="Comma 128 5 3" xfId="3989"/>
    <cellStyle name="Comma 128 6" xfId="684"/>
    <cellStyle name="Comma 128 6 2" xfId="5544"/>
    <cellStyle name="Comma 129" xfId="685"/>
    <cellStyle name="Comma 129 2" xfId="686"/>
    <cellStyle name="Comma 129 2 2" xfId="687"/>
    <cellStyle name="Comma 129 2 2 2" xfId="688"/>
    <cellStyle name="Comma 129 2 3" xfId="689"/>
    <cellStyle name="Comma 129 3" xfId="690"/>
    <cellStyle name="Comma 129 3 2" xfId="691"/>
    <cellStyle name="Comma 129 4" xfId="692"/>
    <cellStyle name="Comma 129 4 2" xfId="3991"/>
    <cellStyle name="Comma 129 5" xfId="693"/>
    <cellStyle name="Comma 129 5 2" xfId="694"/>
    <cellStyle name="Comma 129 5 2 2" xfId="3993"/>
    <cellStyle name="Comma 129 5 3" xfId="3992"/>
    <cellStyle name="Comma 129 6" xfId="695"/>
    <cellStyle name="Comma 129 6 2" xfId="5257"/>
    <cellStyle name="Comma 13" xfId="696"/>
    <cellStyle name="Comma 13 2" xfId="697"/>
    <cellStyle name="Comma 13 2 2" xfId="698"/>
    <cellStyle name="Comma 13 2 3" xfId="699"/>
    <cellStyle name="Comma 13 2 3 2" xfId="3995"/>
    <cellStyle name="Comma 13 2 4" xfId="3994"/>
    <cellStyle name="Comma 13 3" xfId="700"/>
    <cellStyle name="Comma 13 4" xfId="701"/>
    <cellStyle name="Comma 13 5" xfId="702"/>
    <cellStyle name="Comma 13 5 2" xfId="3996"/>
    <cellStyle name="Comma 13 5 3" xfId="5256"/>
    <cellStyle name="Comma 130" xfId="703"/>
    <cellStyle name="Comma 130 2" xfId="704"/>
    <cellStyle name="Comma 130 2 2" xfId="705"/>
    <cellStyle name="Comma 130 2 2 2" xfId="706"/>
    <cellStyle name="Comma 130 2 3" xfId="707"/>
    <cellStyle name="Comma 130 3" xfId="708"/>
    <cellStyle name="Comma 130 3 2" xfId="709"/>
    <cellStyle name="Comma 130 4" xfId="710"/>
    <cellStyle name="Comma 130 4 2" xfId="3997"/>
    <cellStyle name="Comma 130 5" xfId="711"/>
    <cellStyle name="Comma 130 5 2" xfId="5542"/>
    <cellStyle name="Comma 131" xfId="712"/>
    <cellStyle name="Comma 131 2" xfId="713"/>
    <cellStyle name="Comma 131 3" xfId="714"/>
    <cellStyle name="Comma 131 4" xfId="715"/>
    <cellStyle name="Comma 131 4 2" xfId="5253"/>
    <cellStyle name="Comma 132" xfId="716"/>
    <cellStyle name="Comma 132 2" xfId="717"/>
    <cellStyle name="Comma 132 3" xfId="718"/>
    <cellStyle name="Comma 132 3 2" xfId="3998"/>
    <cellStyle name="Comma 132 4" xfId="719"/>
    <cellStyle name="Comma 132 4 2" xfId="720"/>
    <cellStyle name="Comma 132 4 2 2" xfId="4000"/>
    <cellStyle name="Comma 132 4 3" xfId="3999"/>
    <cellStyle name="Comma 132 5" xfId="721"/>
    <cellStyle name="Comma 132 5 2" xfId="5231"/>
    <cellStyle name="Comma 133" xfId="722"/>
    <cellStyle name="Comma 133 2" xfId="723"/>
    <cellStyle name="Comma 133 3" xfId="724"/>
    <cellStyle name="Comma 133 4" xfId="725"/>
    <cellStyle name="Comma 133 4 2" xfId="726"/>
    <cellStyle name="Comma 133 5" xfId="727"/>
    <cellStyle name="Comma 133 5 2" xfId="4001"/>
    <cellStyle name="Comma 133 5 3" xfId="5228"/>
    <cellStyle name="Comma 133 6" xfId="728"/>
    <cellStyle name="Comma 133 6 2" xfId="5221"/>
    <cellStyle name="Comma 134" xfId="729"/>
    <cellStyle name="Comma 134 2" xfId="730"/>
    <cellStyle name="Comma 134 3" xfId="731"/>
    <cellStyle name="Comma 134 3 2" xfId="4002"/>
    <cellStyle name="Comma 134 4" xfId="732"/>
    <cellStyle name="Comma 134 4 2" xfId="733"/>
    <cellStyle name="Comma 134 4 2 2" xfId="4004"/>
    <cellStyle name="Comma 134 4 3" xfId="4003"/>
    <cellStyle name="Comma 134 5" xfId="734"/>
    <cellStyle name="Comma 134 5 2" xfId="5208"/>
    <cellStyle name="Comma 135" xfId="735"/>
    <cellStyle name="Comma 135 2" xfId="736"/>
    <cellStyle name="Comma 135 3" xfId="737"/>
    <cellStyle name="Comma 135 3 2" xfId="4005"/>
    <cellStyle name="Comma 135 4" xfId="738"/>
    <cellStyle name="Comma 135 4 2" xfId="739"/>
    <cellStyle name="Comma 135 4 2 2" xfId="4007"/>
    <cellStyle name="Comma 135 4 3" xfId="4006"/>
    <cellStyle name="Comma 135 5" xfId="740"/>
    <cellStyle name="Comma 135 5 2" xfId="5207"/>
    <cellStyle name="Comma 136" xfId="741"/>
    <cellStyle name="Comma 136 2" xfId="742"/>
    <cellStyle name="Comma 136 2 2" xfId="743"/>
    <cellStyle name="Comma 136 3" xfId="744"/>
    <cellStyle name="Comma 136 3 2" xfId="4008"/>
    <cellStyle name="Comma 136 4" xfId="745"/>
    <cellStyle name="Comma 136 4 2" xfId="746"/>
    <cellStyle name="Comma 136 4 2 2" xfId="4010"/>
    <cellStyle name="Comma 136 4 3" xfId="4009"/>
    <cellStyle name="Comma 136 5" xfId="747"/>
    <cellStyle name="Comma 136 5 2" xfId="5206"/>
    <cellStyle name="Comma 137" xfId="748"/>
    <cellStyle name="Comma 137 2" xfId="749"/>
    <cellStyle name="Comma 137 2 2" xfId="750"/>
    <cellStyle name="Comma 137 3" xfId="751"/>
    <cellStyle name="Comma 137 3 2" xfId="4011"/>
    <cellStyle name="Comma 137 4" xfId="752"/>
    <cellStyle name="Comma 137 4 2" xfId="753"/>
    <cellStyle name="Comma 137 4 2 2" xfId="4013"/>
    <cellStyle name="Comma 137 4 3" xfId="4012"/>
    <cellStyle name="Comma 137 5" xfId="754"/>
    <cellStyle name="Comma 137 5 2" xfId="5205"/>
    <cellStyle name="Comma 138" xfId="755"/>
    <cellStyle name="Comma 138 2" xfId="756"/>
    <cellStyle name="Comma 138 3" xfId="757"/>
    <cellStyle name="Comma 138 3 2" xfId="4014"/>
    <cellStyle name="Comma 138 4" xfId="758"/>
    <cellStyle name="Comma 138 4 2" xfId="759"/>
    <cellStyle name="Comma 138 4 2 2" xfId="4016"/>
    <cellStyle name="Comma 138 4 3" xfId="4015"/>
    <cellStyle name="Comma 138 5" xfId="760"/>
    <cellStyle name="Comma 138 5 2" xfId="5204"/>
    <cellStyle name="Comma 139" xfId="761"/>
    <cellStyle name="Comma 139 2" xfId="762"/>
    <cellStyle name="Comma 139 3" xfId="763"/>
    <cellStyle name="Comma 139 3 2" xfId="4017"/>
    <cellStyle name="Comma 139 4" xfId="764"/>
    <cellStyle name="Comma 139 4 2" xfId="765"/>
    <cellStyle name="Comma 139 4 2 2" xfId="4019"/>
    <cellStyle name="Comma 139 4 3" xfId="4018"/>
    <cellStyle name="Comma 139 5" xfId="766"/>
    <cellStyle name="Comma 139 5 2" xfId="5203"/>
    <cellStyle name="Comma 14" xfId="767"/>
    <cellStyle name="Comma 14 2" xfId="768"/>
    <cellStyle name="Comma 14 2 2" xfId="769"/>
    <cellStyle name="Comma 14 2 3" xfId="770"/>
    <cellStyle name="Comma 14 2 3 2" xfId="4021"/>
    <cellStyle name="Comma 14 2 4" xfId="4020"/>
    <cellStyle name="Comma 14 3" xfId="771"/>
    <cellStyle name="Comma 14 3 2" xfId="772"/>
    <cellStyle name="Comma 14 3 2 2" xfId="773"/>
    <cellStyle name="Comma 14 3 3" xfId="774"/>
    <cellStyle name="Comma 14 3 3 2" xfId="775"/>
    <cellStyle name="Comma 14 3 4" xfId="776"/>
    <cellStyle name="Comma 14 3 4 2" xfId="777"/>
    <cellStyle name="Comma 14 4" xfId="778"/>
    <cellStyle name="Comma 14 4 2" xfId="4022"/>
    <cellStyle name="Comma 14 4 3" xfId="5202"/>
    <cellStyle name="Comma 140" xfId="779"/>
    <cellStyle name="Comma 140 2" xfId="780"/>
    <cellStyle name="Comma 140 3" xfId="781"/>
    <cellStyle name="Comma 140 3 2" xfId="4023"/>
    <cellStyle name="Comma 140 4" xfId="782"/>
    <cellStyle name="Comma 140 4 2" xfId="783"/>
    <cellStyle name="Comma 140 4 2 2" xfId="4025"/>
    <cellStyle name="Comma 140 4 3" xfId="4024"/>
    <cellStyle name="Comma 140 5" xfId="784"/>
    <cellStyle name="Comma 140 5 2" xfId="5201"/>
    <cellStyle name="Comma 141" xfId="785"/>
    <cellStyle name="Comma 141 2" xfId="786"/>
    <cellStyle name="Comma 141 3" xfId="787"/>
    <cellStyle name="Comma 142" xfId="788"/>
    <cellStyle name="Comma 142 2" xfId="789"/>
    <cellStyle name="Comma 142 3" xfId="790"/>
    <cellStyle name="Comma 142 4" xfId="791"/>
    <cellStyle name="Comma 142 5" xfId="792"/>
    <cellStyle name="Comma 142 6" xfId="793"/>
    <cellStyle name="Comma 142 6 2" xfId="794"/>
    <cellStyle name="Comma 142 7" xfId="795"/>
    <cellStyle name="Comma 142 7 2" xfId="4026"/>
    <cellStyle name="Comma 142 7 3" xfId="5499"/>
    <cellStyle name="Comma 143" xfId="796"/>
    <cellStyle name="Comma 143 2" xfId="797"/>
    <cellStyle name="Comma 143 3" xfId="798"/>
    <cellStyle name="Comma 143 4" xfId="799"/>
    <cellStyle name="Comma 143 5" xfId="800"/>
    <cellStyle name="Comma 143 5 2" xfId="4027"/>
    <cellStyle name="Comma 143 5 3" xfId="5200"/>
    <cellStyle name="Comma 144" xfId="801"/>
    <cellStyle name="Comma 144 2" xfId="802"/>
    <cellStyle name="Comma 144 3" xfId="803"/>
    <cellStyle name="Comma 144 4" xfId="804"/>
    <cellStyle name="Comma 144 5" xfId="805"/>
    <cellStyle name="Comma 144 5 2" xfId="4028"/>
    <cellStyle name="Comma 144 5 3" xfId="5199"/>
    <cellStyle name="Comma 145" xfId="806"/>
    <cellStyle name="Comma 145 2" xfId="807"/>
    <cellStyle name="Comma 145 3" xfId="808"/>
    <cellStyle name="Comma 145 4" xfId="809"/>
    <cellStyle name="Comma 145 5" xfId="810"/>
    <cellStyle name="Comma 145 5 2" xfId="4029"/>
    <cellStyle name="Comma 145 5 3" xfId="5498"/>
    <cellStyle name="Comma 146" xfId="811"/>
    <cellStyle name="Comma 146 2" xfId="812"/>
    <cellStyle name="Comma 146 3" xfId="813"/>
    <cellStyle name="Comma 146 4" xfId="814"/>
    <cellStyle name="Comma 146 5" xfId="815"/>
    <cellStyle name="Comma 146 5 2" xfId="4031"/>
    <cellStyle name="Comma 146 5 3" xfId="5198"/>
    <cellStyle name="Comma 147" xfId="816"/>
    <cellStyle name="Comma 147 2" xfId="817"/>
    <cellStyle name="Comma 147 3" xfId="818"/>
    <cellStyle name="Comma 147 4" xfId="819"/>
    <cellStyle name="Comma 147 5" xfId="820"/>
    <cellStyle name="Comma 147 5 2" xfId="4032"/>
    <cellStyle name="Comma 147 5 3" xfId="5197"/>
    <cellStyle name="Comma 148" xfId="821"/>
    <cellStyle name="Comma 148 2" xfId="822"/>
    <cellStyle name="Comma 148 3" xfId="823"/>
    <cellStyle name="Comma 148 4" xfId="824"/>
    <cellStyle name="Comma 148 5" xfId="825"/>
    <cellStyle name="Comma 148 5 2" xfId="4036"/>
    <cellStyle name="Comma 148 5 3" xfId="5497"/>
    <cellStyle name="Comma 149" xfId="826"/>
    <cellStyle name="Comma 149 2" xfId="827"/>
    <cellStyle name="Comma 149 3" xfId="828"/>
    <cellStyle name="Comma 149 4" xfId="829"/>
    <cellStyle name="Comma 149 5" xfId="830"/>
    <cellStyle name="Comma 149 5 2" xfId="4038"/>
    <cellStyle name="Comma 149 5 3" xfId="5196"/>
    <cellStyle name="Comma 15" xfId="831"/>
    <cellStyle name="Comma 15 2" xfId="832"/>
    <cellStyle name="Comma 15 2 2" xfId="833"/>
    <cellStyle name="Comma 15 2 3" xfId="834"/>
    <cellStyle name="Comma 15 2 3 2" xfId="4041"/>
    <cellStyle name="Comma 15 2 4" xfId="4039"/>
    <cellStyle name="Comma 15 3" xfId="835"/>
    <cellStyle name="Comma 15 3 2" xfId="836"/>
    <cellStyle name="Comma 15 3 2 2" xfId="837"/>
    <cellStyle name="Comma 15 3 3" xfId="838"/>
    <cellStyle name="Comma 15 3 3 2" xfId="839"/>
    <cellStyle name="Comma 15 3 4" xfId="840"/>
    <cellStyle name="Comma 15 3 4 2" xfId="841"/>
    <cellStyle name="Comma 15 4" xfId="842"/>
    <cellStyle name="Comma 15 4 2" xfId="4042"/>
    <cellStyle name="Comma 15 4 3" xfId="5195"/>
    <cellStyle name="Comma 150" xfId="843"/>
    <cellStyle name="Comma 150 2" xfId="844"/>
    <cellStyle name="Comma 150 3" xfId="845"/>
    <cellStyle name="Comma 150 4" xfId="846"/>
    <cellStyle name="Comma 150 5" xfId="847"/>
    <cellStyle name="Comma 150 5 2" xfId="4043"/>
    <cellStyle name="Comma 150 5 3" xfId="5194"/>
    <cellStyle name="Comma 151" xfId="848"/>
    <cellStyle name="Comma 151 2" xfId="849"/>
    <cellStyle name="Comma 151 3" xfId="850"/>
    <cellStyle name="Comma 151 4" xfId="851"/>
    <cellStyle name="Comma 151 5" xfId="852"/>
    <cellStyle name="Comma 151 5 2" xfId="4044"/>
    <cellStyle name="Comma 151 5 3" xfId="5193"/>
    <cellStyle name="Comma 152" xfId="853"/>
    <cellStyle name="Comma 152 2" xfId="854"/>
    <cellStyle name="Comma 152 3" xfId="855"/>
    <cellStyle name="Comma 152 4" xfId="856"/>
    <cellStyle name="Comma 152 5" xfId="857"/>
    <cellStyle name="Comma 152 5 2" xfId="4045"/>
    <cellStyle name="Comma 152 5 3" xfId="5192"/>
    <cellStyle name="Comma 153" xfId="858"/>
    <cellStyle name="Comma 153 2" xfId="859"/>
    <cellStyle name="Comma 153 3" xfId="860"/>
    <cellStyle name="Comma 153 4" xfId="861"/>
    <cellStyle name="Comma 153 5" xfId="862"/>
    <cellStyle name="Comma 153 5 2" xfId="4046"/>
    <cellStyle name="Comma 153 5 3" xfId="5191"/>
    <cellStyle name="Comma 154" xfId="863"/>
    <cellStyle name="Comma 154 2" xfId="864"/>
    <cellStyle name="Comma 154 3" xfId="865"/>
    <cellStyle name="Comma 154 4" xfId="866"/>
    <cellStyle name="Comma 154 5" xfId="867"/>
    <cellStyle name="Comma 154 5 2" xfId="4047"/>
    <cellStyle name="Comma 154 5 3" xfId="5190"/>
    <cellStyle name="Comma 155" xfId="868"/>
    <cellStyle name="Comma 155 2" xfId="869"/>
    <cellStyle name="Comma 155 3" xfId="870"/>
    <cellStyle name="Comma 155 4" xfId="871"/>
    <cellStyle name="Comma 155 5" xfId="872"/>
    <cellStyle name="Comma 155 5 2" xfId="4048"/>
    <cellStyle name="Comma 155 5 3" xfId="5189"/>
    <cellStyle name="Comma 156" xfId="873"/>
    <cellStyle name="Comma 156 2" xfId="874"/>
    <cellStyle name="Comma 156 3" xfId="875"/>
    <cellStyle name="Comma 156 4" xfId="876"/>
    <cellStyle name="Comma 156 5" xfId="877"/>
    <cellStyle name="Comma 156 5 2" xfId="4049"/>
    <cellStyle name="Comma 156 5 3" xfId="5188"/>
    <cellStyle name="Comma 157" xfId="878"/>
    <cellStyle name="Comma 157 2" xfId="879"/>
    <cellStyle name="Comma 157 2 2" xfId="880"/>
    <cellStyle name="Comma 157 3" xfId="881"/>
    <cellStyle name="Comma 157 4" xfId="882"/>
    <cellStyle name="Comma 158" xfId="883"/>
    <cellStyle name="Comma 158 2" xfId="884"/>
    <cellStyle name="Comma 158 2 2" xfId="885"/>
    <cellStyle name="Comma 158 3" xfId="886"/>
    <cellStyle name="Comma 158 4" xfId="887"/>
    <cellStyle name="Comma 159" xfId="888"/>
    <cellStyle name="Comma 159 2" xfId="889"/>
    <cellStyle name="Comma 159 3" xfId="890"/>
    <cellStyle name="Comma 159 4" xfId="891"/>
    <cellStyle name="Comma 159 5" xfId="892"/>
    <cellStyle name="Comma 159 5 2" xfId="4050"/>
    <cellStyle name="Comma 159 5 3" xfId="5187"/>
    <cellStyle name="Comma 16" xfId="893"/>
    <cellStyle name="Comma 16 2" xfId="894"/>
    <cellStyle name="Comma 16 2 2" xfId="895"/>
    <cellStyle name="Comma 16 2 3" xfId="896"/>
    <cellStyle name="Comma 16 2 3 2" xfId="4052"/>
    <cellStyle name="Comma 16 2 4" xfId="4051"/>
    <cellStyle name="Comma 16 3" xfId="897"/>
    <cellStyle name="Comma 16 3 2" xfId="898"/>
    <cellStyle name="Comma 16 3 2 2" xfId="899"/>
    <cellStyle name="Comma 16 3 3" xfId="900"/>
    <cellStyle name="Comma 16 3 3 2" xfId="901"/>
    <cellStyle name="Comma 16 3 4" xfId="902"/>
    <cellStyle name="Comma 16 3 4 2" xfId="903"/>
    <cellStyle name="Comma 16 4" xfId="904"/>
    <cellStyle name="Comma 16 4 2" xfId="4053"/>
    <cellStyle name="Comma 16 4 3" xfId="5186"/>
    <cellStyle name="Comma 160" xfId="905"/>
    <cellStyle name="Comma 160 2" xfId="906"/>
    <cellStyle name="Comma 160 3" xfId="907"/>
    <cellStyle name="Comma 160 4" xfId="908"/>
    <cellStyle name="Comma 160 5" xfId="909"/>
    <cellStyle name="Comma 160 5 2" xfId="4054"/>
    <cellStyle name="Comma 160 5 3" xfId="5185"/>
    <cellStyle name="Comma 161" xfId="910"/>
    <cellStyle name="Comma 161 2" xfId="911"/>
    <cellStyle name="Comma 161 3" xfId="912"/>
    <cellStyle name="Comma 161 4" xfId="913"/>
    <cellStyle name="Comma 161 5" xfId="914"/>
    <cellStyle name="Comma 161 5 2" xfId="4055"/>
    <cellStyle name="Comma 161 5 3" xfId="5184"/>
    <cellStyle name="Comma 162" xfId="915"/>
    <cellStyle name="Comma 162 2" xfId="916"/>
    <cellStyle name="Comma 162 3" xfId="917"/>
    <cellStyle name="Comma 162 4" xfId="918"/>
    <cellStyle name="Comma 162 5" xfId="919"/>
    <cellStyle name="Comma 162 5 2" xfId="4056"/>
    <cellStyle name="Comma 162 5 3" xfId="5183"/>
    <cellStyle name="Comma 163" xfId="920"/>
    <cellStyle name="Comma 163 2" xfId="921"/>
    <cellStyle name="Comma 163 3" xfId="922"/>
    <cellStyle name="Comma 163 4" xfId="923"/>
    <cellStyle name="Comma 163 5" xfId="924"/>
    <cellStyle name="Comma 163 5 2" xfId="4057"/>
    <cellStyle name="Comma 163 5 3" xfId="5182"/>
    <cellStyle name="Comma 164" xfId="925"/>
    <cellStyle name="Comma 164 2" xfId="926"/>
    <cellStyle name="Comma 164 3" xfId="927"/>
    <cellStyle name="Comma 164 4" xfId="928"/>
    <cellStyle name="Comma 164 5" xfId="929"/>
    <cellStyle name="Comma 164 5 2" xfId="4058"/>
    <cellStyle name="Comma 164 5 3" xfId="5495"/>
    <cellStyle name="Comma 165" xfId="930"/>
    <cellStyle name="Comma 165 2" xfId="931"/>
    <cellStyle name="Comma 165 3" xfId="932"/>
    <cellStyle name="Comma 165 4" xfId="933"/>
    <cellStyle name="Comma 165 5" xfId="934"/>
    <cellStyle name="Comma 165 5 2" xfId="4059"/>
    <cellStyle name="Comma 165 5 3" xfId="5181"/>
    <cellStyle name="Comma 166" xfId="935"/>
    <cellStyle name="Comma 166 2" xfId="936"/>
    <cellStyle name="Comma 166 2 2" xfId="937"/>
    <cellStyle name="Comma 166 3" xfId="938"/>
    <cellStyle name="Comma 166 4" xfId="939"/>
    <cellStyle name="Comma 167" xfId="940"/>
    <cellStyle name="Comma 167 2" xfId="941"/>
    <cellStyle name="Comma 167 2 2" xfId="942"/>
    <cellStyle name="Comma 167 3" xfId="943"/>
    <cellStyle name="Comma 167 4" xfId="944"/>
    <cellStyle name="Comma 168" xfId="945"/>
    <cellStyle name="Comma 168 2" xfId="946"/>
    <cellStyle name="Comma 168 2 2" xfId="947"/>
    <cellStyle name="Comma 168 3" xfId="948"/>
    <cellStyle name="Comma 168 4" xfId="949"/>
    <cellStyle name="Comma 169" xfId="950"/>
    <cellStyle name="Comma 169 2" xfId="951"/>
    <cellStyle name="Comma 169 2 2" xfId="952"/>
    <cellStyle name="Comma 169 3" xfId="953"/>
    <cellStyle name="Comma 169 4" xfId="954"/>
    <cellStyle name="Comma 17" xfId="955"/>
    <cellStyle name="Comma 17 2" xfId="956"/>
    <cellStyle name="Comma 17 2 2" xfId="957"/>
    <cellStyle name="Comma 17 2 3" xfId="958"/>
    <cellStyle name="Comma 17 2 3 2" xfId="4062"/>
    <cellStyle name="Comma 17 2 4" xfId="4061"/>
    <cellStyle name="Comma 17 3" xfId="959"/>
    <cellStyle name="Comma 17 4" xfId="960"/>
    <cellStyle name="Comma 17 4 2" xfId="4063"/>
    <cellStyle name="Comma 17 4 3" xfId="5180"/>
    <cellStyle name="Comma 170" xfId="961"/>
    <cellStyle name="Comma 170 2" xfId="962"/>
    <cellStyle name="Comma 170 3" xfId="963"/>
    <cellStyle name="Comma 171" xfId="964"/>
    <cellStyle name="Comma 172" xfId="965"/>
    <cellStyle name="Comma 173" xfId="966"/>
    <cellStyle name="Comma 174" xfId="967"/>
    <cellStyle name="Comma 174 2" xfId="968"/>
    <cellStyle name="Comma 175" xfId="969"/>
    <cellStyle name="Comma 175 2" xfId="970"/>
    <cellStyle name="Comma 176" xfId="971"/>
    <cellStyle name="Comma 176 2" xfId="972"/>
    <cellStyle name="Comma 177" xfId="973"/>
    <cellStyle name="Comma 177 2" xfId="974"/>
    <cellStyle name="Comma 178" xfId="975"/>
    <cellStyle name="Comma 178 2" xfId="976"/>
    <cellStyle name="Comma 179" xfId="977"/>
    <cellStyle name="Comma 179 2" xfId="978"/>
    <cellStyle name="Comma 18" xfId="979"/>
    <cellStyle name="Comma 18 2" xfId="980"/>
    <cellStyle name="Comma 18 2 2" xfId="981"/>
    <cellStyle name="Comma 18 2 3" xfId="982"/>
    <cellStyle name="Comma 18 2 3 2" xfId="4068"/>
    <cellStyle name="Comma 18 2 4" xfId="4066"/>
    <cellStyle name="Comma 18 3" xfId="983"/>
    <cellStyle name="Comma 18 4" xfId="984"/>
    <cellStyle name="Comma 18 4 2" xfId="4069"/>
    <cellStyle name="Comma 18 4 3" xfId="5179"/>
    <cellStyle name="Comma 180" xfId="985"/>
    <cellStyle name="Comma 180 2" xfId="986"/>
    <cellStyle name="Comma 181" xfId="987"/>
    <cellStyle name="Comma 181 2" xfId="988"/>
    <cellStyle name="Comma 182" xfId="989"/>
    <cellStyle name="Comma 183" xfId="990"/>
    <cellStyle name="Comma 184" xfId="991"/>
    <cellStyle name="Comma 185" xfId="992"/>
    <cellStyle name="Comma 186" xfId="993"/>
    <cellStyle name="Comma 187" xfId="994"/>
    <cellStyle name="Comma 188" xfId="995"/>
    <cellStyle name="Comma 188 2" xfId="996"/>
    <cellStyle name="Comma 189" xfId="997"/>
    <cellStyle name="Comma 189 2" xfId="998"/>
    <cellStyle name="Comma 19" xfId="999"/>
    <cellStyle name="Comma 19 2" xfId="1000"/>
    <cellStyle name="Comma 19 2 2" xfId="1001"/>
    <cellStyle name="Comma 19 2 3" xfId="1002"/>
    <cellStyle name="Comma 19 2 3 2" xfId="4071"/>
    <cellStyle name="Comma 19 2 4" xfId="4070"/>
    <cellStyle name="Comma 19 3" xfId="1003"/>
    <cellStyle name="Comma 19 4" xfId="1004"/>
    <cellStyle name="Comma 19 4 2" xfId="4072"/>
    <cellStyle name="Comma 19 4 3" xfId="5178"/>
    <cellStyle name="Comma 190" xfId="1005"/>
    <cellStyle name="Comma 190 2" xfId="1006"/>
    <cellStyle name="Comma 191" xfId="1007"/>
    <cellStyle name="Comma 191 2" xfId="1008"/>
    <cellStyle name="Comma 192" xfId="1009"/>
    <cellStyle name="Comma 192 2" xfId="1010"/>
    <cellStyle name="Comma 193" xfId="1011"/>
    <cellStyle name="Comma 193 2" xfId="1012"/>
    <cellStyle name="Comma 194" xfId="1013"/>
    <cellStyle name="Comma 194 2" xfId="1014"/>
    <cellStyle name="Comma 195" xfId="1015"/>
    <cellStyle name="Comma 195 2" xfId="1016"/>
    <cellStyle name="Comma 196" xfId="1017"/>
    <cellStyle name="Comma 196 2" xfId="1018"/>
    <cellStyle name="Comma 197" xfId="1019"/>
    <cellStyle name="Comma 197 2" xfId="1020"/>
    <cellStyle name="Comma 198" xfId="1021"/>
    <cellStyle name="Comma 198 2" xfId="1022"/>
    <cellStyle name="Comma 199" xfId="1023"/>
    <cellStyle name="Comma 199 2" xfId="1024"/>
    <cellStyle name="Comma 2" xfId="1025"/>
    <cellStyle name="Comma 2 10" xfId="1026"/>
    <cellStyle name="Comma 2 10 2" xfId="1027"/>
    <cellStyle name="Comma 2 10 3" xfId="1028"/>
    <cellStyle name="Comma 2 10 3 2" xfId="1029"/>
    <cellStyle name="Comma 2 10 4" xfId="1030"/>
    <cellStyle name="Comma 2 10 4 2" xfId="1031"/>
    <cellStyle name="Comma 2 10 5" xfId="1032"/>
    <cellStyle name="Comma 2 10 5 2" xfId="4073"/>
    <cellStyle name="Comma 2 10 6" xfId="4664"/>
    <cellStyle name="Comma 2 11" xfId="1033"/>
    <cellStyle name="Comma 2 11 2" xfId="1034"/>
    <cellStyle name="Comma 2 11 3" xfId="1035"/>
    <cellStyle name="Comma 2 11 3 2" xfId="5493"/>
    <cellStyle name="Comma 2 12" xfId="4486"/>
    <cellStyle name="Comma 2 2" xfId="1036"/>
    <cellStyle name="Comma 2 2 2" xfId="1037"/>
    <cellStyle name="Comma 2 2 2 2" xfId="1038"/>
    <cellStyle name="Comma 2 2 2 3" xfId="1039"/>
    <cellStyle name="Comma 2 2 3" xfId="1040"/>
    <cellStyle name="Comma 2 2 3 2" xfId="1041"/>
    <cellStyle name="Comma 2 2 3 3" xfId="1042"/>
    <cellStyle name="Comma 2 2 3 3 2" xfId="1043"/>
    <cellStyle name="Comma 2 2 3 3 3" xfId="1044"/>
    <cellStyle name="Comma 2 2 3 3 4" xfId="1045"/>
    <cellStyle name="Comma 2 2 3 3 4 2" xfId="1046"/>
    <cellStyle name="Comma 2 2 3 3 5" xfId="1047"/>
    <cellStyle name="Comma 2 2 3 3 5 2" xfId="1048"/>
    <cellStyle name="Comma 2 2 3 3 6" xfId="4657"/>
    <cellStyle name="Comma 2 2 3 3 6 2" xfId="5494"/>
    <cellStyle name="Comma 2 2 3 3 6 2 2" xfId="6228"/>
    <cellStyle name="Comma 2 2 3 3 6 3" xfId="5746"/>
    <cellStyle name="Comma 2 2 3 3 6 3 2" xfId="6469"/>
    <cellStyle name="Comma 2 2 3 3 6 4" xfId="5987"/>
    <cellStyle name="Comma 2 2 3 4" xfId="1049"/>
    <cellStyle name="Comma 2 2 3 5" xfId="1050"/>
    <cellStyle name="Comma 2 2 3 6" xfId="1051"/>
    <cellStyle name="Comma 2 2 3 7" xfId="1052"/>
    <cellStyle name="Comma 2 2 3 7 2" xfId="1053"/>
    <cellStyle name="Comma 2 2 3 8" xfId="1054"/>
    <cellStyle name="Comma 2 2 3 8 2" xfId="1055"/>
    <cellStyle name="Comma 2 2 3 9" xfId="4660"/>
    <cellStyle name="Comma 2 2 3 9 2" xfId="5496"/>
    <cellStyle name="Comma 2 2 3 9 2 2" xfId="6229"/>
    <cellStyle name="Comma 2 2 3 9 3" xfId="5747"/>
    <cellStyle name="Comma 2 2 3 9 3 2" xfId="6470"/>
    <cellStyle name="Comma 2 2 3 9 4" xfId="5988"/>
    <cellStyle name="Comma 2 2 4" xfId="1056"/>
    <cellStyle name="Comma 2 2 4 2" xfId="1057"/>
    <cellStyle name="Comma 2 2 4 3" xfId="1058"/>
    <cellStyle name="Comma 2 2 4 3 2" xfId="1059"/>
    <cellStyle name="Comma 2 2 4 4" xfId="1060"/>
    <cellStyle name="Comma 2 2 4 4 2" xfId="1061"/>
    <cellStyle name="Comma 2 2 5" xfId="1062"/>
    <cellStyle name="Comma 2 3" xfId="1063"/>
    <cellStyle name="Comma 2 3 2" xfId="1064"/>
    <cellStyle name="Comma 2 3 2 2" xfId="1065"/>
    <cellStyle name="Comma 2 3 2 3" xfId="1066"/>
    <cellStyle name="Comma 2 3 2 3 2" xfId="1067"/>
    <cellStyle name="Comma 2 3 2 3 3" xfId="1068"/>
    <cellStyle name="Comma 2 3 2 3 3 2" xfId="4075"/>
    <cellStyle name="Comma 2 3 2 3 4" xfId="1069"/>
    <cellStyle name="Comma 2 3 2 4" xfId="4074"/>
    <cellStyle name="Comma 2 3 3" xfId="1070"/>
    <cellStyle name="Comma 2 4" xfId="1071"/>
    <cellStyle name="Comma 2 4 2" xfId="1072"/>
    <cellStyle name="Comma 2 4 2 2" xfId="1073"/>
    <cellStyle name="Comma 2 4 2 3" xfId="1074"/>
    <cellStyle name="Comma 2 4 2 4" xfId="1075"/>
    <cellStyle name="Comma 2 4 2 4 2" xfId="1076"/>
    <cellStyle name="Comma 2 4 3" xfId="1077"/>
    <cellStyle name="Comma 2 4 3 2" xfId="1078"/>
    <cellStyle name="Comma 2 4 4" xfId="1079"/>
    <cellStyle name="Comma 2 4 4 2" xfId="1080"/>
    <cellStyle name="Comma 2 4 5" xfId="1081"/>
    <cellStyle name="Comma 2 4 6" xfId="1082"/>
    <cellStyle name="Comma 2 4 6 2" xfId="1083"/>
    <cellStyle name="Comma 2 4 6 3" xfId="1084"/>
    <cellStyle name="Comma 2 4 6 4" xfId="1085"/>
    <cellStyle name="Comma 2 5" xfId="1086"/>
    <cellStyle name="Comma 2 6" xfId="1087"/>
    <cellStyle name="Comma 2 6 2" xfId="1088"/>
    <cellStyle name="Comma 2 6 3" xfId="1089"/>
    <cellStyle name="Comma 2 7" xfId="1090"/>
    <cellStyle name="Comma 2 7 2" xfId="1091"/>
    <cellStyle name="Comma 2 7 3" xfId="1092"/>
    <cellStyle name="Comma 2 8" xfId="1093"/>
    <cellStyle name="Comma 2 8 2" xfId="1094"/>
    <cellStyle name="Comma 2 8 3" xfId="1095"/>
    <cellStyle name="Comma 2 8 3 2" xfId="1096"/>
    <cellStyle name="Comma 2 8 3 3" xfId="1097"/>
    <cellStyle name="Comma 2 8 3 4" xfId="1098"/>
    <cellStyle name="Comma 2 8 3 4 2" xfId="4077"/>
    <cellStyle name="Comma 2 8 3 4 3" xfId="5177"/>
    <cellStyle name="Comma 2 9" xfId="1099"/>
    <cellStyle name="Comma 20" xfId="1100"/>
    <cellStyle name="Comma 20 2" xfId="1101"/>
    <cellStyle name="Comma 20 2 2" xfId="1102"/>
    <cellStyle name="Comma 20 2 3" xfId="1103"/>
    <cellStyle name="Comma 20 2 3 2" xfId="4079"/>
    <cellStyle name="Comma 20 2 4" xfId="4078"/>
    <cellStyle name="Comma 20 3" xfId="1104"/>
    <cellStyle name="Comma 20 4" xfId="1105"/>
    <cellStyle name="Comma 20 4 2" xfId="4080"/>
    <cellStyle name="Comma 20 4 3" xfId="5492"/>
    <cellStyle name="Comma 200" xfId="1106"/>
    <cellStyle name="Comma 200 2" xfId="1107"/>
    <cellStyle name="Comma 201" xfId="1108"/>
    <cellStyle name="Comma 202" xfId="1109"/>
    <cellStyle name="Comma 202 2" xfId="1110"/>
    <cellStyle name="Comma 203" xfId="1111"/>
    <cellStyle name="Comma 203 2" xfId="1112"/>
    <cellStyle name="Comma 204" xfId="1113"/>
    <cellStyle name="Comma 204 2" xfId="1114"/>
    <cellStyle name="Comma 205" xfId="1115"/>
    <cellStyle name="Comma 205 2" xfId="1116"/>
    <cellStyle name="Comma 205 3" xfId="1117"/>
    <cellStyle name="Comma 205 4" xfId="1118"/>
    <cellStyle name="Comma 205 4 2" xfId="4081"/>
    <cellStyle name="Comma 205 4 3" xfId="5491"/>
    <cellStyle name="Comma 206" xfId="1119"/>
    <cellStyle name="Comma 206 2" xfId="1120"/>
    <cellStyle name="Comma 206 3" xfId="1121"/>
    <cellStyle name="Comma 206 4" xfId="1122"/>
    <cellStyle name="Comma 206 4 2" xfId="4082"/>
    <cellStyle name="Comma 206 4 3" xfId="5176"/>
    <cellStyle name="Comma 207" xfId="1123"/>
    <cellStyle name="Comma 207 2" xfId="1124"/>
    <cellStyle name="Comma 207 3" xfId="1125"/>
    <cellStyle name="Comma 207 4" xfId="1126"/>
    <cellStyle name="Comma 207 4 2" xfId="4083"/>
    <cellStyle name="Comma 207 4 3" xfId="5490"/>
    <cellStyle name="Comma 208" xfId="1127"/>
    <cellStyle name="Comma 208 2" xfId="1128"/>
    <cellStyle name="Comma 208 3" xfId="1129"/>
    <cellStyle name="Comma 208 4" xfId="1130"/>
    <cellStyle name="Comma 208 4 2" xfId="4084"/>
    <cellStyle name="Comma 208 4 3" xfId="5175"/>
    <cellStyle name="Comma 209" xfId="1131"/>
    <cellStyle name="Comma 209 2" xfId="1132"/>
    <cellStyle name="Comma 209 2 2" xfId="4085"/>
    <cellStyle name="Comma 209 3" xfId="1133"/>
    <cellStyle name="Comma 209 3 2" xfId="4086"/>
    <cellStyle name="Comma 209 4" xfId="1134"/>
    <cellStyle name="Comma 209 4 2" xfId="5174"/>
    <cellStyle name="Comma 21" xfId="1135"/>
    <cellStyle name="Comma 21 2" xfId="1136"/>
    <cellStyle name="Comma 21 2 2" xfId="1137"/>
    <cellStyle name="Comma 21 2 3" xfId="1138"/>
    <cellStyle name="Comma 21 2 3 2" xfId="4088"/>
    <cellStyle name="Comma 21 2 4" xfId="4087"/>
    <cellStyle name="Comma 21 3" xfId="1139"/>
    <cellStyle name="Comma 21 4" xfId="1140"/>
    <cellStyle name="Comma 21 4 2" xfId="4089"/>
    <cellStyle name="Comma 21 4 3" xfId="5173"/>
    <cellStyle name="Comma 210" xfId="1141"/>
    <cellStyle name="Comma 210 2" xfId="1142"/>
    <cellStyle name="Comma 210 2 2" xfId="4090"/>
    <cellStyle name="Comma 210 3" xfId="1143"/>
    <cellStyle name="Comma 210 3 2" xfId="4091"/>
    <cellStyle name="Comma 210 4" xfId="1144"/>
    <cellStyle name="Comma 210 4 2" xfId="5489"/>
    <cellStyle name="Comma 211" xfId="1145"/>
    <cellStyle name="Comma 211 2" xfId="1146"/>
    <cellStyle name="Comma 211 2 2" xfId="4092"/>
    <cellStyle name="Comma 211 3" xfId="1147"/>
    <cellStyle name="Comma 211 3 2" xfId="4093"/>
    <cellStyle name="Comma 211 4" xfId="1148"/>
    <cellStyle name="Comma 211 4 2" xfId="5172"/>
    <cellStyle name="Comma 212" xfId="1149"/>
    <cellStyle name="Comma 212 2" xfId="1150"/>
    <cellStyle name="Comma 212 2 2" xfId="4094"/>
    <cellStyle name="Comma 212 3" xfId="1151"/>
    <cellStyle name="Comma 212 3 2" xfId="4095"/>
    <cellStyle name="Comma 212 4" xfId="1152"/>
    <cellStyle name="Comma 212 4 2" xfId="5171"/>
    <cellStyle name="Comma 213" xfId="1153"/>
    <cellStyle name="Comma 213 2" xfId="1154"/>
    <cellStyle name="Comma 213 2 2" xfId="4096"/>
    <cellStyle name="Comma 213 3" xfId="1155"/>
    <cellStyle name="Comma 213 3 2" xfId="4097"/>
    <cellStyle name="Comma 213 4" xfId="1156"/>
    <cellStyle name="Comma 213 4 2" xfId="5170"/>
    <cellStyle name="Comma 214" xfId="1157"/>
    <cellStyle name="Comma 214 2" xfId="1158"/>
    <cellStyle name="Comma 214 2 2" xfId="4098"/>
    <cellStyle name="Comma 214 3" xfId="1159"/>
    <cellStyle name="Comma 214 3 2" xfId="4099"/>
    <cellStyle name="Comma 214 4" xfId="1160"/>
    <cellStyle name="Comma 214 4 2" xfId="5169"/>
    <cellStyle name="Comma 215" xfId="1161"/>
    <cellStyle name="Comma 215 2" xfId="1162"/>
    <cellStyle name="Comma 215 2 2" xfId="4100"/>
    <cellStyle name="Comma 215 3" xfId="1163"/>
    <cellStyle name="Comma 215 3 2" xfId="4101"/>
    <cellStyle name="Comma 215 4" xfId="1164"/>
    <cellStyle name="Comma 215 4 2" xfId="5168"/>
    <cellStyle name="Comma 216" xfId="1165"/>
    <cellStyle name="Comma 216 2" xfId="1166"/>
    <cellStyle name="Comma 216 2 2" xfId="4102"/>
    <cellStyle name="Comma 216 3" xfId="1167"/>
    <cellStyle name="Comma 216 3 2" xfId="4103"/>
    <cellStyle name="Comma 216 4" xfId="1168"/>
    <cellStyle name="Comma 216 4 2" xfId="5167"/>
    <cellStyle name="Comma 217" xfId="1169"/>
    <cellStyle name="Comma 217 2" xfId="1170"/>
    <cellStyle name="Comma 217 2 2" xfId="4104"/>
    <cellStyle name="Comma 217 3" xfId="1171"/>
    <cellStyle name="Comma 217 3 2" xfId="4105"/>
    <cellStyle name="Comma 217 4" xfId="1172"/>
    <cellStyle name="Comma 217 4 2" xfId="5166"/>
    <cellStyle name="Comma 218" xfId="1173"/>
    <cellStyle name="Comma 218 2" xfId="1174"/>
    <cellStyle name="Comma 218 2 2" xfId="4106"/>
    <cellStyle name="Comma 218 3" xfId="1175"/>
    <cellStyle name="Comma 218 3 2" xfId="4107"/>
    <cellStyle name="Comma 218 4" xfId="1176"/>
    <cellStyle name="Comma 218 4 2" xfId="5165"/>
    <cellStyle name="Comma 219" xfId="1177"/>
    <cellStyle name="Comma 219 2" xfId="1178"/>
    <cellStyle name="Comma 219 2 2" xfId="4108"/>
    <cellStyle name="Comma 219 3" xfId="1179"/>
    <cellStyle name="Comma 219 3 2" xfId="4109"/>
    <cellStyle name="Comma 219 4" xfId="1180"/>
    <cellStyle name="Comma 219 4 2" xfId="5164"/>
    <cellStyle name="Comma 22" xfId="1181"/>
    <cellStyle name="Comma 22 2" xfId="1182"/>
    <cellStyle name="Comma 22 2 2" xfId="1183"/>
    <cellStyle name="Comma 22 2 3" xfId="1184"/>
    <cellStyle name="Comma 22 2 3 2" xfId="4111"/>
    <cellStyle name="Comma 22 2 4" xfId="4110"/>
    <cellStyle name="Comma 22 3" xfId="1185"/>
    <cellStyle name="Comma 22 4" xfId="1186"/>
    <cellStyle name="Comma 22 4 2" xfId="4112"/>
    <cellStyle name="Comma 22 4 3" xfId="5163"/>
    <cellStyle name="Comma 220" xfId="1187"/>
    <cellStyle name="Comma 220 2" xfId="1188"/>
    <cellStyle name="Comma 220 2 2" xfId="4113"/>
    <cellStyle name="Comma 220 3" xfId="1189"/>
    <cellStyle name="Comma 220 3 2" xfId="4114"/>
    <cellStyle name="Comma 220 4" xfId="1190"/>
    <cellStyle name="Comma 220 4 2" xfId="5162"/>
    <cellStyle name="Comma 221" xfId="1191"/>
    <cellStyle name="Comma 221 2" xfId="1192"/>
    <cellStyle name="Comma 221 2 2" xfId="4115"/>
    <cellStyle name="Comma 221 3" xfId="1193"/>
    <cellStyle name="Comma 221 3 2" xfId="4116"/>
    <cellStyle name="Comma 221 4" xfId="1194"/>
    <cellStyle name="Comma 221 4 2" xfId="5161"/>
    <cellStyle name="Comma 222" xfId="1195"/>
    <cellStyle name="Comma 222 2" xfId="1196"/>
    <cellStyle name="Comma 222 2 2" xfId="4117"/>
    <cellStyle name="Comma 222 3" xfId="1197"/>
    <cellStyle name="Comma 222 3 2" xfId="4118"/>
    <cellStyle name="Comma 222 4" xfId="1198"/>
    <cellStyle name="Comma 222 4 2" xfId="5160"/>
    <cellStyle name="Comma 223" xfId="1199"/>
    <cellStyle name="Comma 223 2" xfId="1200"/>
    <cellStyle name="Comma 223 2 2" xfId="4119"/>
    <cellStyle name="Comma 223 3" xfId="1201"/>
    <cellStyle name="Comma 223 3 2" xfId="4120"/>
    <cellStyle name="Comma 223 4" xfId="1202"/>
    <cellStyle name="Comma 223 4 2" xfId="5159"/>
    <cellStyle name="Comma 224" xfId="1203"/>
    <cellStyle name="Comma 224 2" xfId="1204"/>
    <cellStyle name="Comma 224 3" xfId="1205"/>
    <cellStyle name="Comma 224 4" xfId="1206"/>
    <cellStyle name="Comma 224 4 2" xfId="4121"/>
    <cellStyle name="Comma 224 4 3" xfId="5158"/>
    <cellStyle name="Comma 225" xfId="1207"/>
    <cellStyle name="Comma 225 2" xfId="1208"/>
    <cellStyle name="Comma 225 2 2" xfId="4123"/>
    <cellStyle name="Comma 225 3" xfId="1209"/>
    <cellStyle name="Comma 225 4" xfId="4122"/>
    <cellStyle name="Comma 226" xfId="1210"/>
    <cellStyle name="Comma 226 2" xfId="1211"/>
    <cellStyle name="Comma 226 2 2" xfId="4125"/>
    <cellStyle name="Comma 226 3" xfId="1212"/>
    <cellStyle name="Comma 226 4" xfId="4124"/>
    <cellStyle name="Comma 227" xfId="1213"/>
    <cellStyle name="Comma 227 2" xfId="1214"/>
    <cellStyle name="Comma 227 3" xfId="1215"/>
    <cellStyle name="Comma 227 4" xfId="1216"/>
    <cellStyle name="Comma 227 5" xfId="1217"/>
    <cellStyle name="Comma 227 5 2" xfId="4126"/>
    <cellStyle name="Comma 227 5 3" xfId="5157"/>
    <cellStyle name="Comma 228" xfId="1218"/>
    <cellStyle name="Comma 228 2" xfId="1219"/>
    <cellStyle name="Comma 228 3" xfId="1220"/>
    <cellStyle name="Comma 228 4" xfId="1221"/>
    <cellStyle name="Comma 228 4 2" xfId="4127"/>
    <cellStyle name="Comma 228 4 3" xfId="5156"/>
    <cellStyle name="Comma 229" xfId="1222"/>
    <cellStyle name="Comma 23" xfId="1223"/>
    <cellStyle name="Comma 23 2" xfId="1224"/>
    <cellStyle name="Comma 23 2 2" xfId="1225"/>
    <cellStyle name="Comma 23 2 3" xfId="1226"/>
    <cellStyle name="Comma 23 2 3 2" xfId="4129"/>
    <cellStyle name="Comma 23 2 4" xfId="4128"/>
    <cellStyle name="Comma 23 3" xfId="1227"/>
    <cellStyle name="Comma 23 4" xfId="1228"/>
    <cellStyle name="Comma 23 4 2" xfId="4130"/>
    <cellStyle name="Comma 23 4 3" xfId="5155"/>
    <cellStyle name="Comma 230" xfId="1229"/>
    <cellStyle name="Comma 231" xfId="1230"/>
    <cellStyle name="Comma 232" xfId="1231"/>
    <cellStyle name="Comma 233" xfId="1232"/>
    <cellStyle name="Comma 234" xfId="1233"/>
    <cellStyle name="Comma 235" xfId="1234"/>
    <cellStyle name="Comma 236" xfId="1235"/>
    <cellStyle name="Comma 237" xfId="1236"/>
    <cellStyle name="Comma 238" xfId="1237"/>
    <cellStyle name="Comma 239" xfId="1238"/>
    <cellStyle name="Comma 24" xfId="1239"/>
    <cellStyle name="Comma 24 2" xfId="1240"/>
    <cellStyle name="Comma 24 2 2" xfId="1241"/>
    <cellStyle name="Comma 24 2 3" xfId="1242"/>
    <cellStyle name="Comma 24 2 3 2" xfId="4132"/>
    <cellStyle name="Comma 24 2 4" xfId="4131"/>
    <cellStyle name="Comma 24 3" xfId="1243"/>
    <cellStyle name="Comma 24 4" xfId="1244"/>
    <cellStyle name="Comma 24 5" xfId="1245"/>
    <cellStyle name="Comma 24 5 2" xfId="4133"/>
    <cellStyle name="Comma 24 5 3" xfId="5154"/>
    <cellStyle name="Comma 240" xfId="1246"/>
    <cellStyle name="Comma 241" xfId="1247"/>
    <cellStyle name="Comma 242" xfId="1248"/>
    <cellStyle name="Comma 243" xfId="1249"/>
    <cellStyle name="Comma 243 2" xfId="1250"/>
    <cellStyle name="Comma 243 2 2" xfId="4134"/>
    <cellStyle name="Comma 243 3" xfId="1251"/>
    <cellStyle name="Comma 243 3 2" xfId="4135"/>
    <cellStyle name="Comma 243 4" xfId="1252"/>
    <cellStyle name="Comma 243 4 2" xfId="5153"/>
    <cellStyle name="Comma 244" xfId="1253"/>
    <cellStyle name="Comma 244 2" xfId="1254"/>
    <cellStyle name="Comma 244 2 2" xfId="4136"/>
    <cellStyle name="Comma 244 3" xfId="1255"/>
    <cellStyle name="Comma 244 3 2" xfId="4137"/>
    <cellStyle name="Comma 244 4" xfId="1256"/>
    <cellStyle name="Comma 244 4 2" xfId="5152"/>
    <cellStyle name="Comma 245" xfId="1257"/>
    <cellStyle name="Comma 245 2" xfId="1258"/>
    <cellStyle name="Comma 245 2 2" xfId="4138"/>
    <cellStyle name="Comma 245 3" xfId="1259"/>
    <cellStyle name="Comma 245 3 2" xfId="4139"/>
    <cellStyle name="Comma 245 4" xfId="1260"/>
    <cellStyle name="Comma 245 4 2" xfId="5151"/>
    <cellStyle name="Comma 246" xfId="1261"/>
    <cellStyle name="Comma 246 2" xfId="1262"/>
    <cellStyle name="Comma 246 2 2" xfId="4140"/>
    <cellStyle name="Comma 246 3" xfId="1263"/>
    <cellStyle name="Comma 246 3 2" xfId="4141"/>
    <cellStyle name="Comma 246 4" xfId="1264"/>
    <cellStyle name="Comma 246 4 2" xfId="5150"/>
    <cellStyle name="Comma 247" xfId="1265"/>
    <cellStyle name="Comma 247 2" xfId="1266"/>
    <cellStyle name="Comma 247 2 2" xfId="4142"/>
    <cellStyle name="Comma 247 3" xfId="1267"/>
    <cellStyle name="Comma 247 3 2" xfId="4143"/>
    <cellStyle name="Comma 247 4" xfId="1268"/>
    <cellStyle name="Comma 247 4 2" xfId="5149"/>
    <cellStyle name="Comma 248" xfId="1269"/>
    <cellStyle name="Comma 248 2" xfId="1270"/>
    <cellStyle name="Comma 248 2 2" xfId="4144"/>
    <cellStyle name="Comma 248 3" xfId="1271"/>
    <cellStyle name="Comma 248 3 2" xfId="4145"/>
    <cellStyle name="Comma 248 4" xfId="1272"/>
    <cellStyle name="Comma 248 4 2" xfId="5148"/>
    <cellStyle name="Comma 249" xfId="1273"/>
    <cellStyle name="Comma 249 2" xfId="1274"/>
    <cellStyle name="Comma 249 2 2" xfId="4146"/>
    <cellStyle name="Comma 249 3" xfId="1275"/>
    <cellStyle name="Comma 249 3 2" xfId="4147"/>
    <cellStyle name="Comma 249 4" xfId="1276"/>
    <cellStyle name="Comma 249 4 2" xfId="5147"/>
    <cellStyle name="Comma 25" xfId="1277"/>
    <cellStyle name="Comma 25 2" xfId="1278"/>
    <cellStyle name="Comma 25 2 2" xfId="1279"/>
    <cellStyle name="Comma 25 2 3" xfId="1280"/>
    <cellStyle name="Comma 25 2 3 2" xfId="4149"/>
    <cellStyle name="Comma 25 2 4" xfId="4148"/>
    <cellStyle name="Comma 25 3" xfId="1281"/>
    <cellStyle name="Comma 25 4" xfId="1282"/>
    <cellStyle name="Comma 25 5" xfId="1283"/>
    <cellStyle name="Comma 25 5 2" xfId="4150"/>
    <cellStyle name="Comma 25 5 3" xfId="5146"/>
    <cellStyle name="Comma 250" xfId="1284"/>
    <cellStyle name="Comma 250 2" xfId="1285"/>
    <cellStyle name="Comma 250 2 2" xfId="4151"/>
    <cellStyle name="Comma 250 3" xfId="1286"/>
    <cellStyle name="Comma 250 3 2" xfId="4152"/>
    <cellStyle name="Comma 250 4" xfId="1287"/>
    <cellStyle name="Comma 250 4 2" xfId="5145"/>
    <cellStyle name="Comma 251" xfId="1288"/>
    <cellStyle name="Comma 251 2" xfId="1289"/>
    <cellStyle name="Comma 251 2 2" xfId="4153"/>
    <cellStyle name="Comma 251 3" xfId="1290"/>
    <cellStyle name="Comma 251 3 2" xfId="4154"/>
    <cellStyle name="Comma 251 4" xfId="1291"/>
    <cellStyle name="Comma 251 4 2" xfId="5144"/>
    <cellStyle name="Comma 252" xfId="1292"/>
    <cellStyle name="Comma 252 2" xfId="1293"/>
    <cellStyle name="Comma 252 2 2" xfId="4155"/>
    <cellStyle name="Comma 252 3" xfId="1294"/>
    <cellStyle name="Comma 252 3 2" xfId="4156"/>
    <cellStyle name="Comma 252 4" xfId="1295"/>
    <cellStyle name="Comma 252 4 2" xfId="5143"/>
    <cellStyle name="Comma 253" xfId="1296"/>
    <cellStyle name="Comma 253 2" xfId="1297"/>
    <cellStyle name="Comma 253 2 2" xfId="4157"/>
    <cellStyle name="Comma 253 3" xfId="1298"/>
    <cellStyle name="Comma 253 3 2" xfId="4158"/>
    <cellStyle name="Comma 253 4" xfId="1299"/>
    <cellStyle name="Comma 253 4 2" xfId="5488"/>
    <cellStyle name="Comma 254" xfId="1300"/>
    <cellStyle name="Comma 254 2" xfId="1301"/>
    <cellStyle name="Comma 254 2 2" xfId="4159"/>
    <cellStyle name="Comma 254 3" xfId="1302"/>
    <cellStyle name="Comma 254 3 2" xfId="4160"/>
    <cellStyle name="Comma 254 4" xfId="1303"/>
    <cellStyle name="Comma 254 4 2" xfId="5142"/>
    <cellStyle name="Comma 255" xfId="1304"/>
    <cellStyle name="Comma 255 2" xfId="1305"/>
    <cellStyle name="Comma 255 2 2" xfId="4161"/>
    <cellStyle name="Comma 255 3" xfId="1306"/>
    <cellStyle name="Comma 255 3 2" xfId="4162"/>
    <cellStyle name="Comma 255 4" xfId="1307"/>
    <cellStyle name="Comma 255 4 2" xfId="5141"/>
    <cellStyle name="Comma 256" xfId="1308"/>
    <cellStyle name="Comma 256 2" xfId="1309"/>
    <cellStyle name="Comma 256 2 2" xfId="4163"/>
    <cellStyle name="Comma 256 3" xfId="1310"/>
    <cellStyle name="Comma 256 3 2" xfId="4164"/>
    <cellStyle name="Comma 256 4" xfId="1311"/>
    <cellStyle name="Comma 256 4 2" xfId="5140"/>
    <cellStyle name="Comma 257" xfId="1312"/>
    <cellStyle name="Comma 257 2" xfId="1313"/>
    <cellStyle name="Comma 257 2 2" xfId="4165"/>
    <cellStyle name="Comma 257 3" xfId="1314"/>
    <cellStyle name="Comma 257 3 2" xfId="4166"/>
    <cellStyle name="Comma 257 4" xfId="1315"/>
    <cellStyle name="Comma 257 4 2" xfId="5139"/>
    <cellStyle name="Comma 258" xfId="1316"/>
    <cellStyle name="Comma 258 2" xfId="1317"/>
    <cellStyle name="Comma 258 2 2" xfId="4167"/>
    <cellStyle name="Comma 258 3" xfId="1318"/>
    <cellStyle name="Comma 258 3 2" xfId="4168"/>
    <cellStyle name="Comma 258 4" xfId="1319"/>
    <cellStyle name="Comma 258 4 2" xfId="5138"/>
    <cellStyle name="Comma 259" xfId="1320"/>
    <cellStyle name="Comma 259 2" xfId="1321"/>
    <cellStyle name="Comma 259 2 2" xfId="4169"/>
    <cellStyle name="Comma 259 3" xfId="1322"/>
    <cellStyle name="Comma 259 3 2" xfId="4170"/>
    <cellStyle name="Comma 259 4" xfId="1323"/>
    <cellStyle name="Comma 259 4 2" xfId="5137"/>
    <cellStyle name="Comma 26" xfId="1324"/>
    <cellStyle name="Comma 26 2" xfId="1325"/>
    <cellStyle name="Comma 26 3" xfId="1326"/>
    <cellStyle name="Comma 26 3 2" xfId="5136"/>
    <cellStyle name="Comma 260" xfId="1327"/>
    <cellStyle name="Comma 260 2" xfId="1328"/>
    <cellStyle name="Comma 260 2 2" xfId="4171"/>
    <cellStyle name="Comma 260 3" xfId="1329"/>
    <cellStyle name="Comma 260 3 2" xfId="4172"/>
    <cellStyle name="Comma 260 4" xfId="1330"/>
    <cellStyle name="Comma 260 4 2" xfId="5135"/>
    <cellStyle name="Comma 261" xfId="1331"/>
    <cellStyle name="Comma 261 2" xfId="1332"/>
    <cellStyle name="Comma 261 2 2" xfId="4173"/>
    <cellStyle name="Comma 261 3" xfId="1333"/>
    <cellStyle name="Comma 261 3 2" xfId="4174"/>
    <cellStyle name="Comma 261 4" xfId="1334"/>
    <cellStyle name="Comma 261 4 2" xfId="5134"/>
    <cellStyle name="Comma 262" xfId="1335"/>
    <cellStyle name="Comma 262 2" xfId="1336"/>
    <cellStyle name="Comma 262 2 2" xfId="4175"/>
    <cellStyle name="Comma 262 3" xfId="1337"/>
    <cellStyle name="Comma 262 3 2" xfId="4176"/>
    <cellStyle name="Comma 262 4" xfId="1338"/>
    <cellStyle name="Comma 262 4 2" xfId="5133"/>
    <cellStyle name="Comma 263" xfId="1339"/>
    <cellStyle name="Comma 263 2" xfId="1340"/>
    <cellStyle name="Comma 263 2 2" xfId="4177"/>
    <cellStyle name="Comma 263 3" xfId="1341"/>
    <cellStyle name="Comma 263 3 2" xfId="4178"/>
    <cellStyle name="Comma 263 4" xfId="1342"/>
    <cellStyle name="Comma 263 4 2" xfId="5132"/>
    <cellStyle name="Comma 264" xfId="1343"/>
    <cellStyle name="Comma 264 2" xfId="1344"/>
    <cellStyle name="Comma 264 2 2" xfId="4179"/>
    <cellStyle name="Comma 264 3" xfId="1345"/>
    <cellStyle name="Comma 264 3 2" xfId="4180"/>
    <cellStyle name="Comma 264 4" xfId="1346"/>
    <cellStyle name="Comma 264 4 2" xfId="5131"/>
    <cellStyle name="Comma 265" xfId="1347"/>
    <cellStyle name="Comma 265 2" xfId="1348"/>
    <cellStyle name="Comma 265 2 2" xfId="4181"/>
    <cellStyle name="Comma 265 3" xfId="1349"/>
    <cellStyle name="Comma 265 3 2" xfId="4182"/>
    <cellStyle name="Comma 265 4" xfId="1350"/>
    <cellStyle name="Comma 265 4 2" xfId="5130"/>
    <cellStyle name="Comma 266" xfId="1351"/>
    <cellStyle name="Comma 266 2" xfId="1352"/>
    <cellStyle name="Comma 266 2 2" xfId="4183"/>
    <cellStyle name="Comma 266 3" xfId="1353"/>
    <cellStyle name="Comma 266 3 2" xfId="4184"/>
    <cellStyle name="Comma 266 4" xfId="1354"/>
    <cellStyle name="Comma 266 4 2" xfId="5129"/>
    <cellStyle name="Comma 267" xfId="1355"/>
    <cellStyle name="Comma 267 2" xfId="1356"/>
    <cellStyle name="Comma 267 2 2" xfId="4185"/>
    <cellStyle name="Comma 267 3" xfId="1357"/>
    <cellStyle name="Comma 267 3 2" xfId="4186"/>
    <cellStyle name="Comma 267 4" xfId="1358"/>
    <cellStyle name="Comma 267 4 2" xfId="5128"/>
    <cellStyle name="Comma 268" xfId="1359"/>
    <cellStyle name="Comma 268 2" xfId="1360"/>
    <cellStyle name="Comma 268 2 2" xfId="4187"/>
    <cellStyle name="Comma 268 3" xfId="1361"/>
    <cellStyle name="Comma 268 3 2" xfId="4188"/>
    <cellStyle name="Comma 268 4" xfId="1362"/>
    <cellStyle name="Comma 268 4 2" xfId="5487"/>
    <cellStyle name="Comma 269" xfId="1363"/>
    <cellStyle name="Comma 269 2" xfId="1364"/>
    <cellStyle name="Comma 269 2 2" xfId="4189"/>
    <cellStyle name="Comma 269 3" xfId="1365"/>
    <cellStyle name="Comma 269 3 2" xfId="4190"/>
    <cellStyle name="Comma 269 4" xfId="1366"/>
    <cellStyle name="Comma 269 4 2" xfId="5127"/>
    <cellStyle name="Comma 27" xfId="1367"/>
    <cellStyle name="Comma 27 2" xfId="1368"/>
    <cellStyle name="Comma 27 2 2" xfId="1369"/>
    <cellStyle name="Comma 27 2 3" xfId="1370"/>
    <cellStyle name="Comma 27 3" xfId="1371"/>
    <cellStyle name="Comma 27 3 2" xfId="4191"/>
    <cellStyle name="Comma 27 4" xfId="1372"/>
    <cellStyle name="Comma 27 4 2" xfId="5126"/>
    <cellStyle name="Comma 270" xfId="1373"/>
    <cellStyle name="Comma 270 2" xfId="1374"/>
    <cellStyle name="Comma 270 2 2" xfId="4192"/>
    <cellStyle name="Comma 270 3" xfId="1375"/>
    <cellStyle name="Comma 270 3 2" xfId="4193"/>
    <cellStyle name="Comma 270 4" xfId="1376"/>
    <cellStyle name="Comma 270 4 2" xfId="5125"/>
    <cellStyle name="Comma 271" xfId="1377"/>
    <cellStyle name="Comma 271 2" xfId="1378"/>
    <cellStyle name="Comma 271 2 2" xfId="4194"/>
    <cellStyle name="Comma 271 3" xfId="1379"/>
    <cellStyle name="Comma 271 3 2" xfId="4195"/>
    <cellStyle name="Comma 271 4" xfId="1380"/>
    <cellStyle name="Comma 271 4 2" xfId="5124"/>
    <cellStyle name="Comma 272" xfId="1381"/>
    <cellStyle name="Comma 272 2" xfId="1382"/>
    <cellStyle name="Comma 272 2 2" xfId="4196"/>
    <cellStyle name="Comma 272 3" xfId="1383"/>
    <cellStyle name="Comma 272 3 2" xfId="4197"/>
    <cellStyle name="Comma 272 4" xfId="1384"/>
    <cellStyle name="Comma 272 4 2" xfId="5486"/>
    <cellStyle name="Comma 273" xfId="1385"/>
    <cellStyle name="Comma 273 2" xfId="1386"/>
    <cellStyle name="Comma 273 2 2" xfId="4198"/>
    <cellStyle name="Comma 273 3" xfId="1387"/>
    <cellStyle name="Comma 273 3 2" xfId="4199"/>
    <cellStyle name="Comma 273 4" xfId="1388"/>
    <cellStyle name="Comma 273 4 2" xfId="5123"/>
    <cellStyle name="Comma 274" xfId="1389"/>
    <cellStyle name="Comma 274 2" xfId="1390"/>
    <cellStyle name="Comma 274 2 2" xfId="4200"/>
    <cellStyle name="Comma 274 3" xfId="1391"/>
    <cellStyle name="Comma 274 3 2" xfId="4201"/>
    <cellStyle name="Comma 274 4" xfId="1392"/>
    <cellStyle name="Comma 274 4 2" xfId="5122"/>
    <cellStyle name="Comma 275" xfId="1393"/>
    <cellStyle name="Comma 275 2" xfId="1394"/>
    <cellStyle name="Comma 275 2 2" xfId="4202"/>
    <cellStyle name="Comma 275 3" xfId="1395"/>
    <cellStyle name="Comma 275 3 2" xfId="4203"/>
    <cellStyle name="Comma 275 4" xfId="1396"/>
    <cellStyle name="Comma 275 4 2" xfId="5121"/>
    <cellStyle name="Comma 276" xfId="1397"/>
    <cellStyle name="Comma 276 2" xfId="1398"/>
    <cellStyle name="Comma 276 2 2" xfId="4204"/>
    <cellStyle name="Comma 276 3" xfId="1399"/>
    <cellStyle name="Comma 276 3 2" xfId="4205"/>
    <cellStyle name="Comma 276 4" xfId="1400"/>
    <cellStyle name="Comma 276 4 2" xfId="5485"/>
    <cellStyle name="Comma 277" xfId="1401"/>
    <cellStyle name="Comma 277 2" xfId="1402"/>
    <cellStyle name="Comma 277 2 2" xfId="4206"/>
    <cellStyle name="Comma 277 3" xfId="1403"/>
    <cellStyle name="Comma 277 4" xfId="1404"/>
    <cellStyle name="Comma 277 4 2" xfId="4207"/>
    <cellStyle name="Comma 277 5" xfId="1405"/>
    <cellStyle name="Comma 277 5 2" xfId="5120"/>
    <cellStyle name="Comma 278" xfId="1406"/>
    <cellStyle name="Comma 278 2" xfId="1407"/>
    <cellStyle name="Comma 278 2 2" xfId="4208"/>
    <cellStyle name="Comma 278 3" xfId="1408"/>
    <cellStyle name="Comma 278 4" xfId="1409"/>
    <cellStyle name="Comma 278 4 2" xfId="4210"/>
    <cellStyle name="Comma 278 5" xfId="1410"/>
    <cellStyle name="Comma 278 5 2" xfId="5484"/>
    <cellStyle name="Comma 279" xfId="1411"/>
    <cellStyle name="Comma 279 2" xfId="1412"/>
    <cellStyle name="Comma 279 2 2" xfId="4211"/>
    <cellStyle name="Comma 279 3" xfId="1413"/>
    <cellStyle name="Comma 279 3 2" xfId="4212"/>
    <cellStyle name="Comma 279 4" xfId="1414"/>
    <cellStyle name="Comma 279 4 2" xfId="5119"/>
    <cellStyle name="Comma 28" xfId="1415"/>
    <cellStyle name="Comma 28 2" xfId="1416"/>
    <cellStyle name="Comma 28 2 2" xfId="1417"/>
    <cellStyle name="Comma 28 2 3" xfId="1418"/>
    <cellStyle name="Comma 28 3" xfId="1419"/>
    <cellStyle name="Comma 28 3 2" xfId="4215"/>
    <cellStyle name="Comma 28 4" xfId="1420"/>
    <cellStyle name="Comma 28 4 2" xfId="5118"/>
    <cellStyle name="Comma 280" xfId="1421"/>
    <cellStyle name="Comma 280 2" xfId="1422"/>
    <cellStyle name="Comma 280 2 2" xfId="4216"/>
    <cellStyle name="Comma 280 3" xfId="1423"/>
    <cellStyle name="Comma 280 3 2" xfId="5117"/>
    <cellStyle name="Comma 281" xfId="1424"/>
    <cellStyle name="Comma 281 2" xfId="1425"/>
    <cellStyle name="Comma 281 2 2" xfId="4218"/>
    <cellStyle name="Comma 281 3" xfId="1426"/>
    <cellStyle name="Comma 281 3 2" xfId="5116"/>
    <cellStyle name="Comma 282" xfId="1427"/>
    <cellStyle name="Comma 282 2" xfId="1428"/>
    <cellStyle name="Comma 282 3" xfId="1429"/>
    <cellStyle name="Comma 282 4" xfId="1430"/>
    <cellStyle name="Comma 282 4 2" xfId="4220"/>
    <cellStyle name="Comma 282 4 3" xfId="5483"/>
    <cellStyle name="Comma 282 5" xfId="4219"/>
    <cellStyle name="Comma 283" xfId="1431"/>
    <cellStyle name="Comma 283 2" xfId="1432"/>
    <cellStyle name="Comma 283 3" xfId="1433"/>
    <cellStyle name="Comma 283 4" xfId="1434"/>
    <cellStyle name="Comma 283 4 2" xfId="4222"/>
    <cellStyle name="Comma 283 4 3" xfId="5482"/>
    <cellStyle name="Comma 283 5" xfId="4221"/>
    <cellStyle name="Comma 284" xfId="1435"/>
    <cellStyle name="Comma 284 2" xfId="1436"/>
    <cellStyle name="Comma 284 2 2" xfId="1437"/>
    <cellStyle name="Comma 284 3" xfId="1438"/>
    <cellStyle name="Comma 284 4" xfId="1439"/>
    <cellStyle name="Comma 284 4 2" xfId="4225"/>
    <cellStyle name="Comma 284 4 3" xfId="5481"/>
    <cellStyle name="Comma 285" xfId="1440"/>
    <cellStyle name="Comma 285 2" xfId="4226"/>
    <cellStyle name="Comma 286" xfId="1441"/>
    <cellStyle name="Comma 286 2" xfId="1442"/>
    <cellStyle name="Comma 286 3" xfId="1443"/>
    <cellStyle name="Comma 286 3 2" xfId="1444"/>
    <cellStyle name="Comma 286 4" xfId="1445"/>
    <cellStyle name="Comma 286 4 2" xfId="1446"/>
    <cellStyle name="Comma 286 5" xfId="4227"/>
    <cellStyle name="Comma 287" xfId="1447"/>
    <cellStyle name="Comma 287 2" xfId="1448"/>
    <cellStyle name="Comma 287 3" xfId="1449"/>
    <cellStyle name="Comma 287 4" xfId="1450"/>
    <cellStyle name="Comma 287 4 2" xfId="1451"/>
    <cellStyle name="Comma 287 5" xfId="1452"/>
    <cellStyle name="Comma 287 5 2" xfId="1453"/>
    <cellStyle name="Comma 288" xfId="1454"/>
    <cellStyle name="Comma 288 2" xfId="1455"/>
    <cellStyle name="Comma 288 2 2" xfId="1456"/>
    <cellStyle name="Comma 288 3" xfId="1457"/>
    <cellStyle name="Comma 288 3 2" xfId="1458"/>
    <cellStyle name="Comma 288 4" xfId="1459"/>
    <cellStyle name="Comma 288 4 2" xfId="1460"/>
    <cellStyle name="Comma 288 5" xfId="4232"/>
    <cellStyle name="Comma 289" xfId="1461"/>
    <cellStyle name="Comma 289 2" xfId="1462"/>
    <cellStyle name="Comma 289 2 2" xfId="1463"/>
    <cellStyle name="Comma 289 3" xfId="1464"/>
    <cellStyle name="Comma 289 3 2" xfId="1465"/>
    <cellStyle name="Comma 289 4" xfId="1466"/>
    <cellStyle name="Comma 289 4 2" xfId="1467"/>
    <cellStyle name="Comma 289 5" xfId="4235"/>
    <cellStyle name="Comma 29" xfId="1468"/>
    <cellStyle name="Comma 29 2" xfId="1469"/>
    <cellStyle name="Comma 29 2 2" xfId="1470"/>
    <cellStyle name="Comma 29 2 3" xfId="1471"/>
    <cellStyle name="Comma 29 3" xfId="1472"/>
    <cellStyle name="Comma 29 3 2" xfId="4237"/>
    <cellStyle name="Comma 29 4" xfId="1473"/>
    <cellStyle name="Comma 29 4 2" xfId="5480"/>
    <cellStyle name="Comma 290" xfId="1474"/>
    <cellStyle name="Comma 290 2" xfId="1475"/>
    <cellStyle name="Comma 290 2 2" xfId="1476"/>
    <cellStyle name="Comma 290 3" xfId="1477"/>
    <cellStyle name="Comma 290 3 2" xfId="1478"/>
    <cellStyle name="Comma 290 4" xfId="1479"/>
    <cellStyle name="Comma 290 4 2" xfId="1480"/>
    <cellStyle name="Comma 290 5" xfId="4238"/>
    <cellStyle name="Comma 291" xfId="1481"/>
    <cellStyle name="Comma 291 2" xfId="1482"/>
    <cellStyle name="Comma 291 2 2" xfId="1483"/>
    <cellStyle name="Comma 291 3" xfId="1484"/>
    <cellStyle name="Comma 291 3 2" xfId="1485"/>
    <cellStyle name="Comma 291 4" xfId="1486"/>
    <cellStyle name="Comma 291 4 2" xfId="1487"/>
    <cellStyle name="Comma 291 5" xfId="4239"/>
    <cellStyle name="Comma 292" xfId="1488"/>
    <cellStyle name="Comma 292 2" xfId="1489"/>
    <cellStyle name="Comma 292 2 2" xfId="1490"/>
    <cellStyle name="Comma 292 3" xfId="1491"/>
    <cellStyle name="Comma 292 3 2" xfId="1492"/>
    <cellStyle name="Comma 292 4" xfId="1493"/>
    <cellStyle name="Comma 292 4 2" xfId="1494"/>
    <cellStyle name="Comma 293" xfId="1495"/>
    <cellStyle name="Comma 293 2" xfId="1496"/>
    <cellStyle name="Comma 293 3" xfId="1497"/>
    <cellStyle name="Comma 294" xfId="1498"/>
    <cellStyle name="Comma 294 2" xfId="1499"/>
    <cellStyle name="Comma 294 3" xfId="4240"/>
    <cellStyle name="Comma 295" xfId="1500"/>
    <cellStyle name="Comma 295 2" xfId="1501"/>
    <cellStyle name="Comma 295 3" xfId="4241"/>
    <cellStyle name="Comma 296" xfId="1502"/>
    <cellStyle name="Comma 296 2" xfId="1503"/>
    <cellStyle name="Comma 296 2 2" xfId="1504"/>
    <cellStyle name="Comma 296 3" xfId="1505"/>
    <cellStyle name="Comma 296 3 2" xfId="1506"/>
    <cellStyle name="Comma 296 4" xfId="1507"/>
    <cellStyle name="Comma 296 4 2" xfId="1508"/>
    <cellStyle name="Comma 296 5" xfId="4242"/>
    <cellStyle name="Comma 297" xfId="1509"/>
    <cellStyle name="Comma 297 2" xfId="1510"/>
    <cellStyle name="Comma 297 2 2" xfId="1511"/>
    <cellStyle name="Comma 297 3" xfId="1512"/>
    <cellStyle name="Comma 297 3 2" xfId="1513"/>
    <cellStyle name="Comma 297 4" xfId="1514"/>
    <cellStyle name="Comma 297 4 2" xfId="1515"/>
    <cellStyle name="Comma 297 5" xfId="4243"/>
    <cellStyle name="Comma 298" xfId="1516"/>
    <cellStyle name="Comma 298 2" xfId="1517"/>
    <cellStyle name="Comma 298 2 2" xfId="1518"/>
    <cellStyle name="Comma 298 3" xfId="1519"/>
    <cellStyle name="Comma 298 3 2" xfId="1520"/>
    <cellStyle name="Comma 298 4" xfId="1521"/>
    <cellStyle name="Comma 298 4 2" xfId="1522"/>
    <cellStyle name="Comma 298 5" xfId="4244"/>
    <cellStyle name="Comma 299" xfId="1523"/>
    <cellStyle name="Comma 299 2" xfId="1524"/>
    <cellStyle name="Comma 299 2 2" xfId="1525"/>
    <cellStyle name="Comma 299 3" xfId="1526"/>
    <cellStyle name="Comma 299 3 2" xfId="1527"/>
    <cellStyle name="Comma 299 4" xfId="1528"/>
    <cellStyle name="Comma 299 4 2" xfId="1529"/>
    <cellStyle name="Comma 299 5" xfId="4245"/>
    <cellStyle name="Comma 3" xfId="1530"/>
    <cellStyle name="Comma 3 10" xfId="4246"/>
    <cellStyle name="Comma 3 2" xfId="1531"/>
    <cellStyle name="Comma 3 2 2" xfId="1532"/>
    <cellStyle name="Comma 3 2 2 2" xfId="1533"/>
    <cellStyle name="Comma 3 2 2 2 2" xfId="4248"/>
    <cellStyle name="Comma 3 2 2 3" xfId="1534"/>
    <cellStyle name="Comma 3 2 3" xfId="1535"/>
    <cellStyle name="Comma 3 2 3 2" xfId="4249"/>
    <cellStyle name="Comma 3 2 4" xfId="4247"/>
    <cellStyle name="Comma 3 3" xfId="1536"/>
    <cellStyle name="Comma 3 3 2" xfId="1537"/>
    <cellStyle name="Comma 3 3 2 2" xfId="1538"/>
    <cellStyle name="Comma 3 3 2 2 2" xfId="1539"/>
    <cellStyle name="Comma 3 3 2 3" xfId="1540"/>
    <cellStyle name="Comma 3 3 3" xfId="1541"/>
    <cellStyle name="Comma 3 3 3 2" xfId="1542"/>
    <cellStyle name="Comma 3 3 4" xfId="1543"/>
    <cellStyle name="Comma 3 3 4 2" xfId="4251"/>
    <cellStyle name="Comma 3 3 5" xfId="1544"/>
    <cellStyle name="Comma 3 3 5 2" xfId="4252"/>
    <cellStyle name="Comma 3 3 6" xfId="1545"/>
    <cellStyle name="Comma 3 3 6 2" xfId="1546"/>
    <cellStyle name="Comma 3 3 6 3" xfId="1547"/>
    <cellStyle name="Comma 3 3 6 3 2" xfId="4253"/>
    <cellStyle name="Comma 3 3 6 4" xfId="1548"/>
    <cellStyle name="Comma 3 3 7" xfId="4250"/>
    <cellStyle name="Comma 3 4" xfId="1549"/>
    <cellStyle name="Comma 3 4 2" xfId="1550"/>
    <cellStyle name="Comma 3 4 3" xfId="1551"/>
    <cellStyle name="Comma 3 5" xfId="1552"/>
    <cellStyle name="Comma 3 5 2" xfId="1553"/>
    <cellStyle name="Comma 3 5 2 2" xfId="1554"/>
    <cellStyle name="Comma 3 5 3" xfId="1555"/>
    <cellStyle name="Comma 3 5 3 2" xfId="1556"/>
    <cellStyle name="Comma 3 5 4" xfId="1557"/>
    <cellStyle name="Comma 3 5 5" xfId="1558"/>
    <cellStyle name="Comma 3 5 5 2" xfId="1559"/>
    <cellStyle name="Comma 3 5 5 2 2" xfId="1560"/>
    <cellStyle name="Comma 3 5 6" xfId="1561"/>
    <cellStyle name="Comma 3 6" xfId="1562"/>
    <cellStyle name="Comma 3 6 2" xfId="1563"/>
    <cellStyle name="Comma 3 6 3" xfId="1564"/>
    <cellStyle name="Comma 3 6 4" xfId="1565"/>
    <cellStyle name="Comma 3 6 4 2" xfId="4254"/>
    <cellStyle name="Comma 3 6 4 3" xfId="5115"/>
    <cellStyle name="Comma 3 6 5" xfId="1566"/>
    <cellStyle name="Comma 3 7" xfId="1567"/>
    <cellStyle name="Comma 3 7 2" xfId="4255"/>
    <cellStyle name="Comma 3 8" xfId="1568"/>
    <cellStyle name="Comma 3 9" xfId="1569"/>
    <cellStyle name="Comma 3 9 2" xfId="1570"/>
    <cellStyle name="Comma 3 9 3" xfId="1571"/>
    <cellStyle name="Comma 3 9 3 2" xfId="4256"/>
    <cellStyle name="Comma 3 9 3 3" xfId="5479"/>
    <cellStyle name="Comma 30" xfId="1572"/>
    <cellStyle name="Comma 30 2" xfId="1573"/>
    <cellStyle name="Comma 30 2 2" xfId="1574"/>
    <cellStyle name="Comma 30 3" xfId="1575"/>
    <cellStyle name="Comma 30 3 2" xfId="1576"/>
    <cellStyle name="Comma 30 3 3" xfId="1577"/>
    <cellStyle name="Comma 30 3 3 2" xfId="4257"/>
    <cellStyle name="Comma 30 3 3 3" xfId="5114"/>
    <cellStyle name="Comma 30 4" xfId="1578"/>
    <cellStyle name="Comma 30 4 2" xfId="1579"/>
    <cellStyle name="Comma 30 4 3" xfId="4258"/>
    <cellStyle name="Comma 30 5" xfId="1580"/>
    <cellStyle name="Comma 30 5 2" xfId="1581"/>
    <cellStyle name="Comma 30 5 3" xfId="1582"/>
    <cellStyle name="Comma 30 5 4" xfId="1583"/>
    <cellStyle name="Comma 30 5 5" xfId="1584"/>
    <cellStyle name="Comma 30 5 6" xfId="5478"/>
    <cellStyle name="Comma 30 6" xfId="1585"/>
    <cellStyle name="Comma 30 6 2" xfId="5477"/>
    <cellStyle name="Comma 300" xfId="1586"/>
    <cellStyle name="Comma 300 2" xfId="1587"/>
    <cellStyle name="Comma 300 2 2" xfId="1588"/>
    <cellStyle name="Comma 300 3" xfId="1589"/>
    <cellStyle name="Comma 300 3 2" xfId="1590"/>
    <cellStyle name="Comma 300 4" xfId="1591"/>
    <cellStyle name="Comma 300 4 2" xfId="1592"/>
    <cellStyle name="Comma 300 5" xfId="4259"/>
    <cellStyle name="Comma 301" xfId="1593"/>
    <cellStyle name="Comma 301 2" xfId="1594"/>
    <cellStyle name="Comma 301 2 2" xfId="1595"/>
    <cellStyle name="Comma 301 3" xfId="1596"/>
    <cellStyle name="Comma 301 3 2" xfId="1597"/>
    <cellStyle name="Comma 301 4" xfId="1598"/>
    <cellStyle name="Comma 301 4 2" xfId="1599"/>
    <cellStyle name="Comma 301 5" xfId="4260"/>
    <cellStyle name="Comma 302" xfId="1600"/>
    <cellStyle name="Comma 302 2" xfId="1601"/>
    <cellStyle name="Comma 302 2 2" xfId="1602"/>
    <cellStyle name="Comma 302 3" xfId="1603"/>
    <cellStyle name="Comma 302 3 2" xfId="1604"/>
    <cellStyle name="Comma 302 4" xfId="1605"/>
    <cellStyle name="Comma 302 4 2" xfId="1606"/>
    <cellStyle name="Comma 302 5" xfId="4261"/>
    <cellStyle name="Comma 303" xfId="1607"/>
    <cellStyle name="Comma 303 2" xfId="1608"/>
    <cellStyle name="Comma 303 2 2" xfId="1609"/>
    <cellStyle name="Comma 303 3" xfId="1610"/>
    <cellStyle name="Comma 303 3 2" xfId="1611"/>
    <cellStyle name="Comma 303 4" xfId="1612"/>
    <cellStyle name="Comma 303 4 2" xfId="1613"/>
    <cellStyle name="Comma 303 5" xfId="4262"/>
    <cellStyle name="Comma 304" xfId="1614"/>
    <cellStyle name="Comma 304 2" xfId="1615"/>
    <cellStyle name="Comma 304 2 2" xfId="1616"/>
    <cellStyle name="Comma 304 3" xfId="1617"/>
    <cellStyle name="Comma 304 3 2" xfId="1618"/>
    <cellStyle name="Comma 304 4" xfId="1619"/>
    <cellStyle name="Comma 304 4 2" xfId="1620"/>
    <cellStyle name="Comma 304 5" xfId="4263"/>
    <cellStyle name="Comma 305" xfId="1621"/>
    <cellStyle name="Comma 305 2" xfId="1622"/>
    <cellStyle name="Comma 305 2 2" xfId="1623"/>
    <cellStyle name="Comma 305 3" xfId="1624"/>
    <cellStyle name="Comma 305 3 2" xfId="1625"/>
    <cellStyle name="Comma 305 4" xfId="1626"/>
    <cellStyle name="Comma 305 4 2" xfId="1627"/>
    <cellStyle name="Comma 305 5" xfId="4264"/>
    <cellStyle name="Comma 306" xfId="1628"/>
    <cellStyle name="Comma 306 2" xfId="1629"/>
    <cellStyle name="Comma 306 2 2" xfId="1630"/>
    <cellStyle name="Comma 306 3" xfId="1631"/>
    <cellStyle name="Comma 306 3 2" xfId="1632"/>
    <cellStyle name="Comma 306 4" xfId="1633"/>
    <cellStyle name="Comma 306 4 2" xfId="1634"/>
    <cellStyle name="Comma 306 5" xfId="4265"/>
    <cellStyle name="Comma 307" xfId="1635"/>
    <cellStyle name="Comma 307 2" xfId="1636"/>
    <cellStyle name="Comma 307 2 2" xfId="1637"/>
    <cellStyle name="Comma 307 3" xfId="1638"/>
    <cellStyle name="Comma 307 3 2" xfId="1639"/>
    <cellStyle name="Comma 307 4" xfId="1640"/>
    <cellStyle name="Comma 307 4 2" xfId="1641"/>
    <cellStyle name="Comma 307 5" xfId="4266"/>
    <cellStyle name="Comma 308" xfId="1642"/>
    <cellStyle name="Comma 308 2" xfId="1643"/>
    <cellStyle name="Comma 308 2 2" xfId="1644"/>
    <cellStyle name="Comma 308 3" xfId="1645"/>
    <cellStyle name="Comma 308 3 2" xfId="1646"/>
    <cellStyle name="Comma 308 4" xfId="1647"/>
    <cellStyle name="Comma 308 4 2" xfId="1648"/>
    <cellStyle name="Comma 308 5" xfId="4267"/>
    <cellStyle name="Comma 309" xfId="1649"/>
    <cellStyle name="Comma 309 2" xfId="1650"/>
    <cellStyle name="Comma 309 2 2" xfId="1651"/>
    <cellStyle name="Comma 309 3" xfId="1652"/>
    <cellStyle name="Comma 309 3 2" xfId="1653"/>
    <cellStyle name="Comma 309 4" xfId="1654"/>
    <cellStyle name="Comma 309 4 2" xfId="1655"/>
    <cellStyle name="Comma 309 5" xfId="4268"/>
    <cellStyle name="Comma 31" xfId="1656"/>
    <cellStyle name="Comma 31 2" xfId="1657"/>
    <cellStyle name="Comma 31 2 2" xfId="1658"/>
    <cellStyle name="Comma 31 2 3" xfId="4269"/>
    <cellStyle name="Comma 31 3" xfId="1659"/>
    <cellStyle name="Comma 31 3 2" xfId="1660"/>
    <cellStyle name="Comma 31 3 2 2" xfId="4271"/>
    <cellStyle name="Comma 31 3 3" xfId="1661"/>
    <cellStyle name="Comma 31 3 3 2" xfId="5113"/>
    <cellStyle name="Comma 31 4" xfId="1662"/>
    <cellStyle name="Comma 31 4 2" xfId="1663"/>
    <cellStyle name="Comma 31 4 2 2" xfId="4273"/>
    <cellStyle name="Comma 31 4 3" xfId="1664"/>
    <cellStyle name="Comma 31 4 3 2" xfId="4274"/>
    <cellStyle name="Comma 31 4 4" xfId="1665"/>
    <cellStyle name="Comma 31 4 5" xfId="1666"/>
    <cellStyle name="Comma 31 4 5 2" xfId="4275"/>
    <cellStyle name="Comma 31 4 6" xfId="5476"/>
    <cellStyle name="Comma 310" xfId="1667"/>
    <cellStyle name="Comma 310 2" xfId="1668"/>
    <cellStyle name="Comma 310 2 2" xfId="1669"/>
    <cellStyle name="Comma 310 3" xfId="1670"/>
    <cellStyle name="Comma 310 3 2" xfId="1671"/>
    <cellStyle name="Comma 310 4" xfId="1672"/>
    <cellStyle name="Comma 310 4 2" xfId="1673"/>
    <cellStyle name="Comma 310 5" xfId="4276"/>
    <cellStyle name="Comma 311" xfId="1674"/>
    <cellStyle name="Comma 311 2" xfId="1675"/>
    <cellStyle name="Comma 311 2 2" xfId="1676"/>
    <cellStyle name="Comma 311 3" xfId="1677"/>
    <cellStyle name="Comma 311 3 2" xfId="1678"/>
    <cellStyle name="Comma 311 4" xfId="1679"/>
    <cellStyle name="Comma 311 4 2" xfId="1680"/>
    <cellStyle name="Comma 311 5" xfId="4277"/>
    <cellStyle name="Comma 312" xfId="1681"/>
    <cellStyle name="Comma 312 2" xfId="1682"/>
    <cellStyle name="Comma 312 2 2" xfId="1683"/>
    <cellStyle name="Comma 312 3" xfId="1684"/>
    <cellStyle name="Comma 312 3 2" xfId="1685"/>
    <cellStyle name="Comma 312 4" xfId="1686"/>
    <cellStyle name="Comma 312 4 2" xfId="1687"/>
    <cellStyle name="Comma 312 5" xfId="4278"/>
    <cellStyle name="Comma 313" xfId="1688"/>
    <cellStyle name="Comma 313 2" xfId="1689"/>
    <cellStyle name="Comma 313 2 2" xfId="1690"/>
    <cellStyle name="Comma 313 3" xfId="1691"/>
    <cellStyle name="Comma 313 3 2" xfId="1692"/>
    <cellStyle name="Comma 313 4" xfId="1693"/>
    <cellStyle name="Comma 313 4 2" xfId="1694"/>
    <cellStyle name="Comma 313 5" xfId="4279"/>
    <cellStyle name="Comma 314" xfId="1695"/>
    <cellStyle name="Comma 314 2" xfId="1696"/>
    <cellStyle name="Comma 314 2 2" xfId="1697"/>
    <cellStyle name="Comma 314 3" xfId="1698"/>
    <cellStyle name="Comma 314 3 2" xfId="1699"/>
    <cellStyle name="Comma 314 4" xfId="1700"/>
    <cellStyle name="Comma 314 4 2" xfId="1701"/>
    <cellStyle name="Comma 314 5" xfId="4282"/>
    <cellStyle name="Comma 315" xfId="1702"/>
    <cellStyle name="Comma 315 2" xfId="1703"/>
    <cellStyle name="Comma 315 2 2" xfId="1704"/>
    <cellStyle name="Comma 315 3" xfId="1705"/>
    <cellStyle name="Comma 315 3 2" xfId="1706"/>
    <cellStyle name="Comma 315 4" xfId="1707"/>
    <cellStyle name="Comma 315 4 2" xfId="1708"/>
    <cellStyle name="Comma 315 5" xfId="4283"/>
    <cellStyle name="Comma 316" xfId="1709"/>
    <cellStyle name="Comma 316 2" xfId="1710"/>
    <cellStyle name="Comma 316 2 2" xfId="1711"/>
    <cellStyle name="Comma 316 3" xfId="1712"/>
    <cellStyle name="Comma 316 3 2" xfId="1713"/>
    <cellStyle name="Comma 316 4" xfId="1714"/>
    <cellStyle name="Comma 316 4 2" xfId="1715"/>
    <cellStyle name="Comma 316 5" xfId="4284"/>
    <cellStyle name="Comma 317" xfId="1716"/>
    <cellStyle name="Comma 317 2" xfId="4285"/>
    <cellStyle name="Comma 318" xfId="1717"/>
    <cellStyle name="Comma 318 2" xfId="4286"/>
    <cellStyle name="Comma 319" xfId="1718"/>
    <cellStyle name="Comma 319 2" xfId="4287"/>
    <cellStyle name="Comma 32" xfId="1719"/>
    <cellStyle name="Comma 32 2" xfId="1720"/>
    <cellStyle name="Comma 32 2 2" xfId="1721"/>
    <cellStyle name="Comma 32 2 3" xfId="4288"/>
    <cellStyle name="Comma 32 3" xfId="1722"/>
    <cellStyle name="Comma 32 3 2" xfId="1723"/>
    <cellStyle name="Comma 32 3 2 2" xfId="4289"/>
    <cellStyle name="Comma 32 3 3" xfId="1724"/>
    <cellStyle name="Comma 32 3 3 2" xfId="5475"/>
    <cellStyle name="Comma 32 4" xfId="1725"/>
    <cellStyle name="Comma 32 4 2" xfId="1726"/>
    <cellStyle name="Comma 32 4 2 2" xfId="4290"/>
    <cellStyle name="Comma 32 4 3" xfId="1727"/>
    <cellStyle name="Comma 32 4 3 2" xfId="4291"/>
    <cellStyle name="Comma 32 4 4" xfId="1728"/>
    <cellStyle name="Comma 32 4 5" xfId="1729"/>
    <cellStyle name="Comma 32 4 5 2" xfId="4292"/>
    <cellStyle name="Comma 32 4 6" xfId="5112"/>
    <cellStyle name="Comma 320" xfId="1730"/>
    <cellStyle name="Comma 320 2" xfId="4293"/>
    <cellStyle name="Comma 321" xfId="1731"/>
    <cellStyle name="Comma 321 2" xfId="4294"/>
    <cellStyle name="Comma 322" xfId="1732"/>
    <cellStyle name="Comma 322 2" xfId="4295"/>
    <cellStyle name="Comma 323" xfId="1733"/>
    <cellStyle name="Comma 323 2" xfId="4296"/>
    <cellStyle name="Comma 324" xfId="1734"/>
    <cellStyle name="Comma 324 2" xfId="4297"/>
    <cellStyle name="Comma 325" xfId="1735"/>
    <cellStyle name="Comma 325 2" xfId="4298"/>
    <cellStyle name="Comma 326" xfId="1736"/>
    <cellStyle name="Comma 326 2" xfId="4299"/>
    <cellStyle name="Comma 327" xfId="1737"/>
    <cellStyle name="Comma 327 2" xfId="4300"/>
    <cellStyle name="Comma 328" xfId="1738"/>
    <cellStyle name="Comma 328 2" xfId="4301"/>
    <cellStyle name="Comma 329" xfId="1739"/>
    <cellStyle name="Comma 329 2" xfId="4302"/>
    <cellStyle name="Comma 33" xfId="1740"/>
    <cellStyle name="Comma 33 2" xfId="1741"/>
    <cellStyle name="Comma 33 2 2" xfId="1742"/>
    <cellStyle name="Comma 33 2 3" xfId="4303"/>
    <cellStyle name="Comma 33 3" xfId="1743"/>
    <cellStyle name="Comma 33 3 2" xfId="1744"/>
    <cellStyle name="Comma 33 3 2 2" xfId="4304"/>
    <cellStyle name="Comma 33 3 3" xfId="1745"/>
    <cellStyle name="Comma 33 3 3 2" xfId="5474"/>
    <cellStyle name="Comma 33 4" xfId="1746"/>
    <cellStyle name="Comma 33 4 2" xfId="1747"/>
    <cellStyle name="Comma 33 4 2 2" xfId="4305"/>
    <cellStyle name="Comma 33 4 3" xfId="1748"/>
    <cellStyle name="Comma 33 4 3 2" xfId="4306"/>
    <cellStyle name="Comma 33 4 4" xfId="1749"/>
    <cellStyle name="Comma 33 4 5" xfId="1750"/>
    <cellStyle name="Comma 33 4 5 2" xfId="4307"/>
    <cellStyle name="Comma 33 4 6" xfId="5111"/>
    <cellStyle name="Comma 330" xfId="1751"/>
    <cellStyle name="Comma 331" xfId="1752"/>
    <cellStyle name="Comma 332" xfId="1753"/>
    <cellStyle name="Comma 333" xfId="1754"/>
    <cellStyle name="Comma 334" xfId="1755"/>
    <cellStyle name="Comma 335" xfId="1756"/>
    <cellStyle name="Comma 336" xfId="1757"/>
    <cellStyle name="Comma 337" xfId="1758"/>
    <cellStyle name="Comma 338" xfId="1759"/>
    <cellStyle name="Comma 339" xfId="1760"/>
    <cellStyle name="Comma 34" xfId="1761"/>
    <cellStyle name="Comma 34 2" xfId="1762"/>
    <cellStyle name="Comma 34 2 2" xfId="1763"/>
    <cellStyle name="Comma 34 2 3" xfId="4308"/>
    <cellStyle name="Comma 34 3" xfId="1764"/>
    <cellStyle name="Comma 34 3 2" xfId="1765"/>
    <cellStyle name="Comma 34 3 2 2" xfId="4309"/>
    <cellStyle name="Comma 34 3 3" xfId="1766"/>
    <cellStyle name="Comma 34 3 3 2" xfId="5110"/>
    <cellStyle name="Comma 34 4" xfId="1767"/>
    <cellStyle name="Comma 34 4 2" xfId="1768"/>
    <cellStyle name="Comma 34 4 2 2" xfId="4310"/>
    <cellStyle name="Comma 34 4 3" xfId="1769"/>
    <cellStyle name="Comma 34 4 3 2" xfId="4311"/>
    <cellStyle name="Comma 34 4 4" xfId="1770"/>
    <cellStyle name="Comma 34 4 5" xfId="1771"/>
    <cellStyle name="Comma 34 4 5 2" xfId="4312"/>
    <cellStyle name="Comma 34 4 6" xfId="5109"/>
    <cellStyle name="Comma 340" xfId="1772"/>
    <cellStyle name="Comma 341" xfId="1773"/>
    <cellStyle name="Comma 342" xfId="1774"/>
    <cellStyle name="Comma 343" xfId="1775"/>
    <cellStyle name="Comma 343 2" xfId="4313"/>
    <cellStyle name="Comma 344" xfId="1776"/>
    <cellStyle name="Comma 344 2" xfId="4314"/>
    <cellStyle name="Comma 345" xfId="1777"/>
    <cellStyle name="Comma 345 2" xfId="4315"/>
    <cellStyle name="Comma 346" xfId="1778"/>
    <cellStyle name="Comma 346 2" xfId="4316"/>
    <cellStyle name="Comma 347" xfId="1779"/>
    <cellStyle name="Comma 347 2" xfId="4317"/>
    <cellStyle name="Comma 348" xfId="1780"/>
    <cellStyle name="Comma 348 2" xfId="4318"/>
    <cellStyle name="Comma 349" xfId="1781"/>
    <cellStyle name="Comma 349 2" xfId="4319"/>
    <cellStyle name="Comma 35" xfId="1782"/>
    <cellStyle name="Comma 35 2" xfId="1783"/>
    <cellStyle name="Comma 35 2 2" xfId="1784"/>
    <cellStyle name="Comma 35 2 3" xfId="4320"/>
    <cellStyle name="Comma 35 3" xfId="1785"/>
    <cellStyle name="Comma 35 3 2" xfId="1786"/>
    <cellStyle name="Comma 35 3 2 2" xfId="4321"/>
    <cellStyle name="Comma 35 3 3" xfId="1787"/>
    <cellStyle name="Comma 35 3 3 2" xfId="5473"/>
    <cellStyle name="Comma 35 4" xfId="1788"/>
    <cellStyle name="Comma 35 4 2" xfId="1789"/>
    <cellStyle name="Comma 35 4 2 2" xfId="4322"/>
    <cellStyle name="Comma 35 4 3" xfId="1790"/>
    <cellStyle name="Comma 35 4 3 2" xfId="4323"/>
    <cellStyle name="Comma 35 4 4" xfId="1791"/>
    <cellStyle name="Comma 35 4 5" xfId="1792"/>
    <cellStyle name="Comma 35 4 5 2" xfId="4324"/>
    <cellStyle name="Comma 35 4 6" xfId="5108"/>
    <cellStyle name="Comma 350" xfId="1793"/>
    <cellStyle name="Comma 350 2" xfId="4325"/>
    <cellStyle name="Comma 351" xfId="1794"/>
    <cellStyle name="Comma 351 2" xfId="4326"/>
    <cellStyle name="Comma 352" xfId="1795"/>
    <cellStyle name="Comma 352 2" xfId="4327"/>
    <cellStyle name="Comma 353" xfId="1796"/>
    <cellStyle name="Comma 353 2" xfId="4328"/>
    <cellStyle name="Comma 354" xfId="1797"/>
    <cellStyle name="Comma 354 2" xfId="4329"/>
    <cellStyle name="Comma 355" xfId="1798"/>
    <cellStyle name="Comma 355 2" xfId="4330"/>
    <cellStyle name="Comma 356" xfId="1799"/>
    <cellStyle name="Comma 356 2" xfId="4331"/>
    <cellStyle name="Comma 357" xfId="1800"/>
    <cellStyle name="Comma 357 2" xfId="4332"/>
    <cellStyle name="Comma 358" xfId="1801"/>
    <cellStyle name="Comma 358 2" xfId="4333"/>
    <cellStyle name="Comma 359" xfId="1802"/>
    <cellStyle name="Comma 359 2" xfId="4334"/>
    <cellStyle name="Comma 36" xfId="1803"/>
    <cellStyle name="Comma 36 2" xfId="1804"/>
    <cellStyle name="Comma 36 2 2" xfId="1805"/>
    <cellStyle name="Comma 36 2 3" xfId="4335"/>
    <cellStyle name="Comma 36 3" xfId="1806"/>
    <cellStyle name="Comma 36 3 2" xfId="1807"/>
    <cellStyle name="Comma 36 3 2 2" xfId="4336"/>
    <cellStyle name="Comma 36 3 3" xfId="1808"/>
    <cellStyle name="Comma 36 3 3 2" xfId="5472"/>
    <cellStyle name="Comma 36 4" xfId="1809"/>
    <cellStyle name="Comma 36 4 2" xfId="1810"/>
    <cellStyle name="Comma 36 4 2 2" xfId="4337"/>
    <cellStyle name="Comma 36 4 3" xfId="1811"/>
    <cellStyle name="Comma 36 4 3 2" xfId="4338"/>
    <cellStyle name="Comma 36 4 4" xfId="1812"/>
    <cellStyle name="Comma 36 4 5" xfId="1813"/>
    <cellStyle name="Comma 36 4 5 2" xfId="4339"/>
    <cellStyle name="Comma 36 4 6" xfId="5107"/>
    <cellStyle name="Comma 360" xfId="1814"/>
    <cellStyle name="Comma 360 2" xfId="4340"/>
    <cellStyle name="Comma 361" xfId="1815"/>
    <cellStyle name="Comma 361 2" xfId="4341"/>
    <cellStyle name="Comma 362" xfId="1816"/>
    <cellStyle name="Comma 362 2" xfId="4342"/>
    <cellStyle name="Comma 363" xfId="1817"/>
    <cellStyle name="Comma 363 2" xfId="4343"/>
    <cellStyle name="Comma 364" xfId="1818"/>
    <cellStyle name="Comma 365" xfId="1819"/>
    <cellStyle name="Comma 366" xfId="1820"/>
    <cellStyle name="Comma 367" xfId="1821"/>
    <cellStyle name="Comma 368" xfId="1822"/>
    <cellStyle name="Comma 368 2" xfId="1823"/>
    <cellStyle name="Comma 368 3" xfId="1824"/>
    <cellStyle name="Comma 369" xfId="1825"/>
    <cellStyle name="Comma 369 2" xfId="1826"/>
    <cellStyle name="Comma 369 3" xfId="1827"/>
    <cellStyle name="Comma 37" xfId="1828"/>
    <cellStyle name="Comma 37 2" xfId="1829"/>
    <cellStyle name="Comma 37 2 2" xfId="1830"/>
    <cellStyle name="Comma 37 2 3" xfId="4344"/>
    <cellStyle name="Comma 37 3" xfId="1831"/>
    <cellStyle name="Comma 37 3 2" xfId="1832"/>
    <cellStyle name="Comma 37 3 2 2" xfId="4345"/>
    <cellStyle name="Comma 37 3 3" xfId="1833"/>
    <cellStyle name="Comma 37 3 3 2" xfId="5106"/>
    <cellStyle name="Comma 37 4" xfId="1834"/>
    <cellStyle name="Comma 37 4 2" xfId="1835"/>
    <cellStyle name="Comma 37 4 2 2" xfId="4346"/>
    <cellStyle name="Comma 37 4 3" xfId="1836"/>
    <cellStyle name="Comma 37 4 3 2" xfId="4347"/>
    <cellStyle name="Comma 37 4 4" xfId="1837"/>
    <cellStyle name="Comma 37 4 5" xfId="1838"/>
    <cellStyle name="Comma 37 4 5 2" xfId="4348"/>
    <cellStyle name="Comma 37 4 6" xfId="5105"/>
    <cellStyle name="Comma 370" xfId="1839"/>
    <cellStyle name="Comma 370 2" xfId="1840"/>
    <cellStyle name="Comma 370 3" xfId="1841"/>
    <cellStyle name="Comma 371" xfId="1842"/>
    <cellStyle name="Comma 371 2" xfId="1843"/>
    <cellStyle name="Comma 371 2 2" xfId="1844"/>
    <cellStyle name="Comma 372" xfId="1845"/>
    <cellStyle name="Comma 372 2" xfId="1846"/>
    <cellStyle name="Comma 372 2 2" xfId="1847"/>
    <cellStyle name="Comma 373" xfId="1848"/>
    <cellStyle name="Comma 373 2" xfId="1849"/>
    <cellStyle name="Comma 373 2 2" xfId="1850"/>
    <cellStyle name="Comma 374" xfId="1851"/>
    <cellStyle name="Comma 374 2" xfId="1852"/>
    <cellStyle name="Comma 374 2 2" xfId="4349"/>
    <cellStyle name="Comma 375" xfId="1853"/>
    <cellStyle name="Comma 375 2" xfId="1854"/>
    <cellStyle name="Comma 375 2 2" xfId="4350"/>
    <cellStyle name="Comma 376" xfId="1855"/>
    <cellStyle name="Comma 376 2" xfId="1856"/>
    <cellStyle name="Comma 376 2 2" xfId="1857"/>
    <cellStyle name="Comma 377" xfId="1858"/>
    <cellStyle name="Comma 378" xfId="1859"/>
    <cellStyle name="Comma 379" xfId="1860"/>
    <cellStyle name="Comma 38" xfId="1861"/>
    <cellStyle name="Comma 38 2" xfId="1862"/>
    <cellStyle name="Comma 38 2 2" xfId="1863"/>
    <cellStyle name="Comma 38 2 3" xfId="4351"/>
    <cellStyle name="Comma 38 3" xfId="1864"/>
    <cellStyle name="Comma 38 3 2" xfId="1865"/>
    <cellStyle name="Comma 38 3 2 2" xfId="4352"/>
    <cellStyle name="Comma 38 3 3" xfId="1866"/>
    <cellStyle name="Comma 38 3 3 2" xfId="5470"/>
    <cellStyle name="Comma 38 4" xfId="1867"/>
    <cellStyle name="Comma 38 4 2" xfId="1868"/>
    <cellStyle name="Comma 38 4 2 2" xfId="4353"/>
    <cellStyle name="Comma 38 4 3" xfId="1869"/>
    <cellStyle name="Comma 38 4 3 2" xfId="4354"/>
    <cellStyle name="Comma 38 4 4" xfId="1870"/>
    <cellStyle name="Comma 38 4 5" xfId="1871"/>
    <cellStyle name="Comma 38 4 5 2" xfId="4355"/>
    <cellStyle name="Comma 38 4 6" xfId="5471"/>
    <cellStyle name="Comma 380" xfId="1872"/>
    <cellStyle name="Comma 381" xfId="1873"/>
    <cellStyle name="Comma 382" xfId="1874"/>
    <cellStyle name="Comma 383" xfId="1875"/>
    <cellStyle name="Comma 384" xfId="1876"/>
    <cellStyle name="Comma 385" xfId="1877"/>
    <cellStyle name="Comma 386" xfId="1878"/>
    <cellStyle name="Comma 387" xfId="1879"/>
    <cellStyle name="Comma 388" xfId="1880"/>
    <cellStyle name="Comma 389" xfId="1881"/>
    <cellStyle name="Comma 39" xfId="1882"/>
    <cellStyle name="Comma 39 2" xfId="1883"/>
    <cellStyle name="Comma 39 2 2" xfId="1884"/>
    <cellStyle name="Comma 39 2 3" xfId="4356"/>
    <cellStyle name="Comma 39 3" xfId="1885"/>
    <cellStyle name="Comma 39 3 2" xfId="1886"/>
    <cellStyle name="Comma 39 3 2 2" xfId="4357"/>
    <cellStyle name="Comma 39 3 3" xfId="1887"/>
    <cellStyle name="Comma 39 3 3 2" xfId="5469"/>
    <cellStyle name="Comma 39 4" xfId="1888"/>
    <cellStyle name="Comma 39 4 2" xfId="1889"/>
    <cellStyle name="Comma 39 4 2 2" xfId="4358"/>
    <cellStyle name="Comma 39 4 3" xfId="1890"/>
    <cellStyle name="Comma 39 4 3 2" xfId="4359"/>
    <cellStyle name="Comma 39 4 4" xfId="1891"/>
    <cellStyle name="Comma 39 4 5" xfId="1892"/>
    <cellStyle name="Comma 39 4 5 2" xfId="4360"/>
    <cellStyle name="Comma 39 4 6" xfId="5104"/>
    <cellStyle name="Comma 390" xfId="1893"/>
    <cellStyle name="Comma 391" xfId="1894"/>
    <cellStyle name="Comma 392" xfId="1895"/>
    <cellStyle name="Comma 393" xfId="1896"/>
    <cellStyle name="Comma 394" xfId="1897"/>
    <cellStyle name="Comma 395" xfId="1898"/>
    <cellStyle name="Comma 396" xfId="1899"/>
    <cellStyle name="Comma 397" xfId="1900"/>
    <cellStyle name="Comma 398" xfId="1901"/>
    <cellStyle name="Comma 399" xfId="1902"/>
    <cellStyle name="Comma 4" xfId="1903"/>
    <cellStyle name="Comma 4 2" xfId="1904"/>
    <cellStyle name="Comma 4 2 2" xfId="1905"/>
    <cellStyle name="Comma 4 3" xfId="1906"/>
    <cellStyle name="Comma 4 3 2" xfId="1907"/>
    <cellStyle name="Comma 4 3 2 2" xfId="1908"/>
    <cellStyle name="Comma 4 3 2 3" xfId="1909"/>
    <cellStyle name="Comma 4 3 2 3 2" xfId="4361"/>
    <cellStyle name="Comma 4 3 2 3 3" xfId="5103"/>
    <cellStyle name="Comma 4 3 3" xfId="1910"/>
    <cellStyle name="Comma 4 3 3 2" xfId="1911"/>
    <cellStyle name="Comma 4 3 3 3" xfId="1912"/>
    <cellStyle name="Comma 4 3 3 3 2" xfId="4362"/>
    <cellStyle name="Comma 4 3 3 3 3" xfId="5102"/>
    <cellStyle name="Comma 4 3 4" xfId="1913"/>
    <cellStyle name="Comma 4 3 4 2" xfId="1914"/>
    <cellStyle name="Comma 4 3 4 2 2" xfId="1915"/>
    <cellStyle name="Comma 4 3 4 2 3" xfId="1916"/>
    <cellStyle name="Comma 4 3 4 2 3 2" xfId="4363"/>
    <cellStyle name="Comma 4 3 4 2 3 3" xfId="5101"/>
    <cellStyle name="Comma 4 3 4 3" xfId="1917"/>
    <cellStyle name="Comma 4 3 4 4" xfId="1918"/>
    <cellStyle name="Comma 4 3 4 5" xfId="1919"/>
    <cellStyle name="Comma 4 3 4 6" xfId="1920"/>
    <cellStyle name="Comma 4 3 4 6 2" xfId="4364"/>
    <cellStyle name="Comma 4 3 4 7" xfId="5466"/>
    <cellStyle name="Comma 4 4" xfId="1921"/>
    <cellStyle name="Comma 4 4 2" xfId="1922"/>
    <cellStyle name="Comma 4 4 2 2" xfId="4365"/>
    <cellStyle name="Comma 4 4 3" xfId="1923"/>
    <cellStyle name="Comma 4 4 4" xfId="1924"/>
    <cellStyle name="Comma 4 4 4 2" xfId="1925"/>
    <cellStyle name="Comma 4 4 5" xfId="1926"/>
    <cellStyle name="Comma 4 4 6" xfId="1927"/>
    <cellStyle name="Comma 4 4 7" xfId="1928"/>
    <cellStyle name="Comma 4 4 8" xfId="1929"/>
    <cellStyle name="Comma 4 4 8 2" xfId="4366"/>
    <cellStyle name="Comma 4 4 8 3" xfId="5465"/>
    <cellStyle name="Comma 4 5" xfId="1930"/>
    <cellStyle name="Comma 4 5 2" xfId="1931"/>
    <cellStyle name="Comma 4 5 3" xfId="1932"/>
    <cellStyle name="Comma 4 5 3 2" xfId="1933"/>
    <cellStyle name="Comma 4 5 3 2 2" xfId="4367"/>
    <cellStyle name="Comma 4 5 3 2 3" xfId="5464"/>
    <cellStyle name="Comma 4 5 3 3" xfId="1934"/>
    <cellStyle name="Comma 4 5 3 4" xfId="5463"/>
    <cellStyle name="Comma 4 5 4" xfId="1935"/>
    <cellStyle name="Comma 4 5 4 2" xfId="4368"/>
    <cellStyle name="Comma 4 6" xfId="1936"/>
    <cellStyle name="Comma 4 6 2" xfId="1937"/>
    <cellStyle name="Comma 4 7" xfId="1938"/>
    <cellStyle name="Comma 4 7 2" xfId="1939"/>
    <cellStyle name="Comma 4 7 3" xfId="1940"/>
    <cellStyle name="Comma 4 7 4" xfId="1941"/>
    <cellStyle name="Comma 4 7 5" xfId="5462"/>
    <cellStyle name="Comma 4 8" xfId="1942"/>
    <cellStyle name="Comma 4 9" xfId="1943"/>
    <cellStyle name="Comma 4 9 2" xfId="1944"/>
    <cellStyle name="Comma 4 9 2 2" xfId="5099"/>
    <cellStyle name="Comma 4 9 3" xfId="1945"/>
    <cellStyle name="Comma 4 9 4" xfId="5100"/>
    <cellStyle name="Comma 40" xfId="1946"/>
    <cellStyle name="Comma 40 2" xfId="1947"/>
    <cellStyle name="Comma 40 3" xfId="4369"/>
    <cellStyle name="Comma 400" xfId="1948"/>
    <cellStyle name="Comma 401" xfId="1949"/>
    <cellStyle name="Comma 401 2" xfId="1950"/>
    <cellStyle name="Comma 401 3" xfId="1951"/>
    <cellStyle name="Comma 401 3 2" xfId="4370"/>
    <cellStyle name="Comma 401 4" xfId="1952"/>
    <cellStyle name="Comma 401 4 2" xfId="5098"/>
    <cellStyle name="Comma 402" xfId="1953"/>
    <cellStyle name="Comma 402 2" xfId="1954"/>
    <cellStyle name="Comma 402 3" xfId="1955"/>
    <cellStyle name="Comma 402 3 2" xfId="4371"/>
    <cellStyle name="Comma 402 4" xfId="1956"/>
    <cellStyle name="Comma 402 4 2" xfId="5097"/>
    <cellStyle name="Comma 403" xfId="1957"/>
    <cellStyle name="Comma 403 2" xfId="1958"/>
    <cellStyle name="Comma 403 3" xfId="1959"/>
    <cellStyle name="Comma 403 3 2" xfId="4372"/>
    <cellStyle name="Comma 403 4" xfId="1960"/>
    <cellStyle name="Comma 403 4 2" xfId="5461"/>
    <cellStyle name="Comma 404" xfId="1961"/>
    <cellStyle name="Comma 404 2" xfId="1962"/>
    <cellStyle name="Comma 404 3" xfId="1963"/>
    <cellStyle name="Comma 404 3 2" xfId="5460"/>
    <cellStyle name="Comma 405" xfId="1964"/>
    <cellStyle name="Comma 405 2" xfId="1965"/>
    <cellStyle name="Comma 405 3" xfId="1966"/>
    <cellStyle name="Comma 405 3 2" xfId="5096"/>
    <cellStyle name="Comma 406" xfId="1967"/>
    <cellStyle name="Comma 406 2" xfId="1968"/>
    <cellStyle name="Comma 406 3" xfId="1969"/>
    <cellStyle name="Comma 406 3 2" xfId="5095"/>
    <cellStyle name="Comma 407" xfId="1970"/>
    <cellStyle name="Comma 407 2" xfId="1971"/>
    <cellStyle name="Comma 407 3" xfId="1972"/>
    <cellStyle name="Comma 407 3 2" xfId="5094"/>
    <cellStyle name="Comma 408" xfId="1973"/>
    <cellStyle name="Comma 408 2" xfId="1974"/>
    <cellStyle name="Comma 408 3" xfId="1975"/>
    <cellStyle name="Comma 408 3 2" xfId="5459"/>
    <cellStyle name="Comma 409" xfId="1976"/>
    <cellStyle name="Comma 409 2" xfId="1977"/>
    <cellStyle name="Comma 409 3" xfId="1978"/>
    <cellStyle name="Comma 409 3 2" xfId="5093"/>
    <cellStyle name="Comma 41" xfId="1979"/>
    <cellStyle name="Comma 41 2" xfId="1980"/>
    <cellStyle name="Comma 41 3" xfId="4373"/>
    <cellStyle name="Comma 410" xfId="1981"/>
    <cellStyle name="Comma 410 2" xfId="1982"/>
    <cellStyle name="Comma 410 3" xfId="1983"/>
    <cellStyle name="Comma 410 3 2" xfId="5458"/>
    <cellStyle name="Comma 411" xfId="1984"/>
    <cellStyle name="Comma 411 2" xfId="1985"/>
    <cellStyle name="Comma 411 3" xfId="1986"/>
    <cellStyle name="Comma 411 3 2" xfId="5092"/>
    <cellStyle name="Comma 412" xfId="1987"/>
    <cellStyle name="Comma 412 2" xfId="1988"/>
    <cellStyle name="Comma 412 3" xfId="1989"/>
    <cellStyle name="Comma 412 3 2" xfId="5091"/>
    <cellStyle name="Comma 413" xfId="1990"/>
    <cellStyle name="Comma 413 2" xfId="1991"/>
    <cellStyle name="Comma 413 3" xfId="1992"/>
    <cellStyle name="Comma 413 3 2" xfId="5090"/>
    <cellStyle name="Comma 414" xfId="1993"/>
    <cellStyle name="Comma 414 2" xfId="1994"/>
    <cellStyle name="Comma 414 3" xfId="1995"/>
    <cellStyle name="Comma 414 3 2" xfId="5089"/>
    <cellStyle name="Comma 415" xfId="1996"/>
    <cellStyle name="Comma 415 2" xfId="1997"/>
    <cellStyle name="Comma 415 3" xfId="1998"/>
    <cellStyle name="Comma 415 3 2" xfId="5088"/>
    <cellStyle name="Comma 416" xfId="1999"/>
    <cellStyle name="Comma 416 2" xfId="2000"/>
    <cellStyle name="Comma 416 3" xfId="2001"/>
    <cellStyle name="Comma 417" xfId="2002"/>
    <cellStyle name="Comma 417 2" xfId="2003"/>
    <cellStyle name="Comma 417 3" xfId="2004"/>
    <cellStyle name="Comma 418" xfId="2005"/>
    <cellStyle name="Comma 418 2" xfId="2006"/>
    <cellStyle name="Comma 418 3" xfId="2007"/>
    <cellStyle name="Comma 419" xfId="2008"/>
    <cellStyle name="Comma 419 2" xfId="2009"/>
    <cellStyle name="Comma 419 3" xfId="2010"/>
    <cellStyle name="Comma 419 3 2" xfId="4374"/>
    <cellStyle name="Comma 419 4" xfId="2011"/>
    <cellStyle name="Comma 419 4 2" xfId="5457"/>
    <cellStyle name="Comma 419 5" xfId="2012"/>
    <cellStyle name="Comma 419 5 2" xfId="4375"/>
    <cellStyle name="Comma 419 6" xfId="2013"/>
    <cellStyle name="Comma 419 6 2" xfId="4376"/>
    <cellStyle name="Comma 42" xfId="2014"/>
    <cellStyle name="Comma 42 2" xfId="2015"/>
    <cellStyle name="Comma 42 3" xfId="4377"/>
    <cellStyle name="Comma 420" xfId="2016"/>
    <cellStyle name="Comma 420 2" xfId="2017"/>
    <cellStyle name="Comma 420 3" xfId="2018"/>
    <cellStyle name="Comma 420 3 2" xfId="4378"/>
    <cellStyle name="Comma 420 4" xfId="2019"/>
    <cellStyle name="Comma 420 4 2" xfId="5087"/>
    <cellStyle name="Comma 420 5" xfId="2020"/>
    <cellStyle name="Comma 420 5 2" xfId="4379"/>
    <cellStyle name="Comma 421" xfId="2021"/>
    <cellStyle name="Comma 421 2" xfId="2022"/>
    <cellStyle name="Comma 421 2 2" xfId="4380"/>
    <cellStyle name="Comma 421 3" xfId="2023"/>
    <cellStyle name="Comma 421 4" xfId="2024"/>
    <cellStyle name="Comma 421 4 2" xfId="4381"/>
    <cellStyle name="Comma 421 5" xfId="2025"/>
    <cellStyle name="Comma 421 5 2" xfId="5456"/>
    <cellStyle name="Comma 422" xfId="2026"/>
    <cellStyle name="Comma 422 2" xfId="2027"/>
    <cellStyle name="Comma 422 3" xfId="2028"/>
    <cellStyle name="Comma 422 4" xfId="2029"/>
    <cellStyle name="Comma 422 4 2" xfId="5455"/>
    <cellStyle name="Comma 422 5" xfId="2030"/>
    <cellStyle name="Comma 423" xfId="2031"/>
    <cellStyle name="Comma 423 2" xfId="2032"/>
    <cellStyle name="Comma 423 3" xfId="2033"/>
    <cellStyle name="Comma 423 4" xfId="2034"/>
    <cellStyle name="Comma 423 4 2" xfId="5086"/>
    <cellStyle name="Comma 424" xfId="2035"/>
    <cellStyle name="Comma 424 2" xfId="2036"/>
    <cellStyle name="Comma 424 2 2" xfId="4382"/>
    <cellStyle name="Comma 424 3" xfId="2037"/>
    <cellStyle name="Comma 424 3 2" xfId="5085"/>
    <cellStyle name="Comma 425" xfId="2038"/>
    <cellStyle name="Comma 425 2" xfId="2039"/>
    <cellStyle name="Comma 425 3" xfId="2040"/>
    <cellStyle name="Comma 425 4" xfId="2041"/>
    <cellStyle name="Comma 425 4 2" xfId="5454"/>
    <cellStyle name="Comma 426" xfId="2042"/>
    <cellStyle name="Comma 426 2" xfId="2043"/>
    <cellStyle name="Comma 426 3" xfId="2044"/>
    <cellStyle name="Comma 426 4" xfId="2045"/>
    <cellStyle name="Comma 426 4 2" xfId="5084"/>
    <cellStyle name="Comma 426 5" xfId="4441"/>
    <cellStyle name="Comma 426 5 2" xfId="5468"/>
    <cellStyle name="Comma 426 5 2 2" xfId="6227"/>
    <cellStyle name="Comma 426 5 3" xfId="5745"/>
    <cellStyle name="Comma 426 5 3 2" xfId="6468"/>
    <cellStyle name="Comma 426 5 4" xfId="5986"/>
    <cellStyle name="Comma 427" xfId="2046"/>
    <cellStyle name="Comma 427 2" xfId="2047"/>
    <cellStyle name="Comma 427 3" xfId="2048"/>
    <cellStyle name="Comma 427 4" xfId="2049"/>
    <cellStyle name="Comma 427 4 2" xfId="5453"/>
    <cellStyle name="Comma 427 5" xfId="4440"/>
    <cellStyle name="Comma 427 5 2" xfId="5467"/>
    <cellStyle name="Comma 427 5 2 2" xfId="6226"/>
    <cellStyle name="Comma 427 5 3" xfId="5744"/>
    <cellStyle name="Comma 427 5 3 2" xfId="6467"/>
    <cellStyle name="Comma 427 5 4" xfId="5985"/>
    <cellStyle name="Comma 428" xfId="2050"/>
    <cellStyle name="Comma 428 2" xfId="2051"/>
    <cellStyle name="Comma 428 2 2" xfId="4384"/>
    <cellStyle name="Comma 428 3" xfId="2052"/>
    <cellStyle name="Comma 428 4" xfId="4383"/>
    <cellStyle name="Comma 429" xfId="2053"/>
    <cellStyle name="Comma 429 2" xfId="2054"/>
    <cellStyle name="Comma 429 3" xfId="2055"/>
    <cellStyle name="Comma 429 4" xfId="2056"/>
    <cellStyle name="Comma 429 4 2" xfId="5083"/>
    <cellStyle name="Comma 43" xfId="2057"/>
    <cellStyle name="Comma 43 2" xfId="2058"/>
    <cellStyle name="Comma 43 3" xfId="4385"/>
    <cellStyle name="Comma 430" xfId="2059"/>
    <cellStyle name="Comma 430 2" xfId="2060"/>
    <cellStyle name="Comma 430 3" xfId="2061"/>
    <cellStyle name="Comma 430 4" xfId="2062"/>
    <cellStyle name="Comma 430 4 2" xfId="5082"/>
    <cellStyle name="Comma 431" xfId="2063"/>
    <cellStyle name="Comma 431 2" xfId="2064"/>
    <cellStyle name="Comma 431 3" xfId="2065"/>
    <cellStyle name="Comma 431 4" xfId="2066"/>
    <cellStyle name="Comma 431 4 2" xfId="5081"/>
    <cellStyle name="Comma 432" xfId="2067"/>
    <cellStyle name="Comma 432 2" xfId="2068"/>
    <cellStyle name="Comma 432 3" xfId="2069"/>
    <cellStyle name="Comma 432 4" xfId="2070"/>
    <cellStyle name="Comma 432 4 2" xfId="5080"/>
    <cellStyle name="Comma 433" xfId="2071"/>
    <cellStyle name="Comma 433 2" xfId="2072"/>
    <cellStyle name="Comma 433 3" xfId="2073"/>
    <cellStyle name="Comma 433 4" xfId="2074"/>
    <cellStyle name="Comma 433 4 2" xfId="5079"/>
    <cellStyle name="Comma 434" xfId="2075"/>
    <cellStyle name="Comma 434 2" xfId="2076"/>
    <cellStyle name="Comma 435" xfId="2077"/>
    <cellStyle name="Comma 435 2" xfId="2078"/>
    <cellStyle name="Comma 436" xfId="2079"/>
    <cellStyle name="Comma 436 2" xfId="2080"/>
    <cellStyle name="Comma 437" xfId="2081"/>
    <cellStyle name="Comma 437 2" xfId="4386"/>
    <cellStyle name="Comma 438" xfId="2082"/>
    <cellStyle name="Comma 438 2" xfId="4387"/>
    <cellStyle name="Comma 439" xfId="2083"/>
    <cellStyle name="Comma 439 2" xfId="2084"/>
    <cellStyle name="Comma 44" xfId="2085"/>
    <cellStyle name="Comma 44 2" xfId="2086"/>
    <cellStyle name="Comma 44 2 2" xfId="2087"/>
    <cellStyle name="Comma 44 3" xfId="2088"/>
    <cellStyle name="Comma 44 3 2" xfId="2089"/>
    <cellStyle name="Comma 44 3 3" xfId="2090"/>
    <cellStyle name="Comma 44 3 3 2" xfId="4389"/>
    <cellStyle name="Comma 44 3 3 3" xfId="5078"/>
    <cellStyle name="Comma 44 4" xfId="2091"/>
    <cellStyle name="Comma 44 4 2" xfId="2092"/>
    <cellStyle name="Comma 44 4 3" xfId="4390"/>
    <cellStyle name="Comma 44 5" xfId="2093"/>
    <cellStyle name="Comma 44 5 2" xfId="2094"/>
    <cellStyle name="Comma 44 5 3" xfId="2095"/>
    <cellStyle name="Comma 44 5 4" xfId="2096"/>
    <cellStyle name="Comma 44 5 5" xfId="2097"/>
    <cellStyle name="Comma 44 5 6" xfId="5452"/>
    <cellStyle name="Comma 44 6" xfId="4388"/>
    <cellStyle name="Comma 440" xfId="2098"/>
    <cellStyle name="Comma 440 2" xfId="2099"/>
    <cellStyle name="Comma 441" xfId="2100"/>
    <cellStyle name="Comma 441 2" xfId="2101"/>
    <cellStyle name="Comma 442" xfId="2102"/>
    <cellStyle name="Comma 442 2" xfId="4391"/>
    <cellStyle name="Comma 443" xfId="2103"/>
    <cellStyle name="Comma 443 2" xfId="4392"/>
    <cellStyle name="Comma 444" xfId="2104"/>
    <cellStyle name="Comma 444 2" xfId="5077"/>
    <cellStyle name="Comma 445" xfId="2105"/>
    <cellStyle name="Comma 445 2" xfId="5076"/>
    <cellStyle name="Comma 446" xfId="2106"/>
    <cellStyle name="Comma 446 2" xfId="5075"/>
    <cellStyle name="Comma 447" xfId="2107"/>
    <cellStyle name="Comma 447 2" xfId="5074"/>
    <cellStyle name="Comma 448" xfId="2108"/>
    <cellStyle name="Comma 448 2" xfId="5073"/>
    <cellStyle name="Comma 449" xfId="2109"/>
    <cellStyle name="Comma 449 2" xfId="5072"/>
    <cellStyle name="Comma 45" xfId="2110"/>
    <cellStyle name="Comma 45 2" xfId="2111"/>
    <cellStyle name="Comma 45 2 2" xfId="2112"/>
    <cellStyle name="Comma 45 3" xfId="2113"/>
    <cellStyle name="Comma 45 3 2" xfId="2114"/>
    <cellStyle name="Comma 45 3 2 2" xfId="4393"/>
    <cellStyle name="Comma 45 3 3" xfId="2115"/>
    <cellStyle name="Comma 45 3 3 2" xfId="5071"/>
    <cellStyle name="Comma 45 4" xfId="2116"/>
    <cellStyle name="Comma 45 4 2" xfId="2117"/>
    <cellStyle name="Comma 45 4 2 2" xfId="4394"/>
    <cellStyle name="Comma 45 4 3" xfId="2118"/>
    <cellStyle name="Comma 45 4 3 2" xfId="4395"/>
    <cellStyle name="Comma 45 4 4" xfId="2119"/>
    <cellStyle name="Comma 45 4 5" xfId="2120"/>
    <cellStyle name="Comma 45 4 5 2" xfId="4396"/>
    <cellStyle name="Comma 45 4 6" xfId="5070"/>
    <cellStyle name="Comma 450" xfId="2121"/>
    <cellStyle name="Comma 450 2" xfId="5069"/>
    <cellStyle name="Comma 451" xfId="2122"/>
    <cellStyle name="Comma 451 2" xfId="4397"/>
    <cellStyle name="Comma 451 3" xfId="5068"/>
    <cellStyle name="Comma 452" xfId="2123"/>
    <cellStyle name="Comma 452 2" xfId="4398"/>
    <cellStyle name="Comma 452 3" xfId="5067"/>
    <cellStyle name="Comma 453" xfId="2124"/>
    <cellStyle name="Comma 453 2" xfId="4399"/>
    <cellStyle name="Comma 453 3" xfId="5066"/>
    <cellStyle name="Comma 454" xfId="2125"/>
    <cellStyle name="Comma 454 2" xfId="4400"/>
    <cellStyle name="Comma 454 3" xfId="5065"/>
    <cellStyle name="Comma 455" xfId="2126"/>
    <cellStyle name="Comma 455 2" xfId="4401"/>
    <cellStyle name="Comma 455 3" xfId="5064"/>
    <cellStyle name="Comma 456" xfId="2127"/>
    <cellStyle name="Comma 456 2" xfId="4402"/>
    <cellStyle name="Comma 456 3" xfId="5063"/>
    <cellStyle name="Comma 457" xfId="2128"/>
    <cellStyle name="Comma 457 2" xfId="4403"/>
    <cellStyle name="Comma 457 3" xfId="5062"/>
    <cellStyle name="Comma 458" xfId="2129"/>
    <cellStyle name="Comma 458 2" xfId="5061"/>
    <cellStyle name="Comma 459" xfId="2130"/>
    <cellStyle name="Comma 459 2" xfId="5060"/>
    <cellStyle name="Comma 46" xfId="2131"/>
    <cellStyle name="Comma 46 2" xfId="2132"/>
    <cellStyle name="Comma 46 2 2" xfId="2133"/>
    <cellStyle name="Comma 46 3" xfId="2134"/>
    <cellStyle name="Comma 46 3 2" xfId="2135"/>
    <cellStyle name="Comma 46 3 2 2" xfId="4404"/>
    <cellStyle name="Comma 46 3 3" xfId="2136"/>
    <cellStyle name="Comma 46 3 3 2" xfId="5059"/>
    <cellStyle name="Comma 46 4" xfId="2137"/>
    <cellStyle name="Comma 46 4 2" xfId="2138"/>
    <cellStyle name="Comma 46 4 2 2" xfId="4405"/>
    <cellStyle name="Comma 46 4 3" xfId="2139"/>
    <cellStyle name="Comma 46 4 3 2" xfId="4406"/>
    <cellStyle name="Comma 46 4 4" xfId="2140"/>
    <cellStyle name="Comma 46 4 5" xfId="2141"/>
    <cellStyle name="Comma 46 4 5 2" xfId="4407"/>
    <cellStyle name="Comma 46 4 6" xfId="5451"/>
    <cellStyle name="Comma 460" xfId="2142"/>
    <cellStyle name="Comma 460 2" xfId="5058"/>
    <cellStyle name="Comma 461" xfId="2143"/>
    <cellStyle name="Comma 461 2" xfId="5057"/>
    <cellStyle name="Comma 462" xfId="2144"/>
    <cellStyle name="Comma 462 2" xfId="5450"/>
    <cellStyle name="Comma 463" xfId="2145"/>
    <cellStyle name="Comma 463 2" xfId="4408"/>
    <cellStyle name="Comma 463 3" xfId="5056"/>
    <cellStyle name="Comma 464" xfId="2146"/>
    <cellStyle name="Comma 464 2" xfId="4409"/>
    <cellStyle name="Comma 464 3" xfId="5055"/>
    <cellStyle name="Comma 465" xfId="2147"/>
    <cellStyle name="Comma 465 2" xfId="4410"/>
    <cellStyle name="Comma 465 3" xfId="5449"/>
    <cellStyle name="Comma 466" xfId="2148"/>
    <cellStyle name="Comma 466 2" xfId="4411"/>
    <cellStyle name="Comma 466 3" xfId="5054"/>
    <cellStyle name="Comma 467" xfId="2149"/>
    <cellStyle name="Comma 467 2" xfId="4412"/>
    <cellStyle name="Comma 467 3" xfId="5448"/>
    <cellStyle name="Comma 468" xfId="2150"/>
    <cellStyle name="Comma 468 2" xfId="4413"/>
    <cellStyle name="Comma 468 3" xfId="5053"/>
    <cellStyle name="Comma 469" xfId="2151"/>
    <cellStyle name="Comma 469 2" xfId="4414"/>
    <cellStyle name="Comma 469 3" xfId="5052"/>
    <cellStyle name="Comma 47" xfId="2152"/>
    <cellStyle name="Comma 47 2" xfId="2153"/>
    <cellStyle name="Comma 47 2 2" xfId="2154"/>
    <cellStyle name="Comma 47 2 2 2" xfId="4415"/>
    <cellStyle name="Comma 47 2 3" xfId="2155"/>
    <cellStyle name="Comma 47 2 4" xfId="2156"/>
    <cellStyle name="Comma 47 2 4 2" xfId="5051"/>
    <cellStyle name="Comma 47 3" xfId="2157"/>
    <cellStyle name="Comma 47 3 2" xfId="4416"/>
    <cellStyle name="Comma 47 4" xfId="2158"/>
    <cellStyle name="Comma 47 4 2" xfId="2159"/>
    <cellStyle name="Comma 47 4 2 2" xfId="4417"/>
    <cellStyle name="Comma 47 4 3" xfId="2160"/>
    <cellStyle name="Comma 47 4 3 2" xfId="4418"/>
    <cellStyle name="Comma 47 4 4" xfId="2161"/>
    <cellStyle name="Comma 47 4 5" xfId="2162"/>
    <cellStyle name="Comma 47 4 5 2" xfId="4419"/>
    <cellStyle name="Comma 47 4 6" xfId="5050"/>
    <cellStyle name="Comma 470" xfId="2163"/>
    <cellStyle name="Comma 470 2" xfId="4420"/>
    <cellStyle name="Comma 470 3" xfId="5049"/>
    <cellStyle name="Comma 471" xfId="2164"/>
    <cellStyle name="Comma 471 2" xfId="4421"/>
    <cellStyle name="Comma 471 3" xfId="5048"/>
    <cellStyle name="Comma 472" xfId="3888"/>
    <cellStyle name="Comma 472 2" xfId="4910"/>
    <cellStyle name="Comma 472 3" xfId="5403"/>
    <cellStyle name="Comma 473" xfId="4902"/>
    <cellStyle name="Comma 474" xfId="4030"/>
    <cellStyle name="Comma 475" xfId="3970"/>
    <cellStyle name="Comma 476" xfId="4076"/>
    <cellStyle name="Comma 477" xfId="4033"/>
    <cellStyle name="Comma 478" xfId="5402"/>
    <cellStyle name="Comma 479" xfId="4932"/>
    <cellStyle name="Comma 48" xfId="2165"/>
    <cellStyle name="Comma 48 2" xfId="2166"/>
    <cellStyle name="Comma 48 2 2" xfId="2167"/>
    <cellStyle name="Comma 48 2 3" xfId="2168"/>
    <cellStyle name="Comma 48 2 3 2" xfId="4422"/>
    <cellStyle name="Comma 48 2 4" xfId="2169"/>
    <cellStyle name="Comma 48 2 4 2" xfId="4423"/>
    <cellStyle name="Comma 48 2 5" xfId="2170"/>
    <cellStyle name="Comma 48 2 5 2" xfId="5047"/>
    <cellStyle name="Comma 48 3" xfId="2171"/>
    <cellStyle name="Comma 48 3 2" xfId="2172"/>
    <cellStyle name="Comma 48 3 3" xfId="2173"/>
    <cellStyle name="Comma 48 3 3 2" xfId="4425"/>
    <cellStyle name="Comma 48 3 4" xfId="4424"/>
    <cellStyle name="Comma 48 4" xfId="2174"/>
    <cellStyle name="Comma 48 4 2" xfId="2175"/>
    <cellStyle name="Comma 48 4 2 2" xfId="4426"/>
    <cellStyle name="Comma 48 5" xfId="2176"/>
    <cellStyle name="Comma 48 5 2" xfId="2177"/>
    <cellStyle name="Comma 48 5 2 2" xfId="4427"/>
    <cellStyle name="Comma 48 5 3" xfId="2178"/>
    <cellStyle name="Comma 48 5 3 2" xfId="4428"/>
    <cellStyle name="Comma 48 5 4" xfId="2179"/>
    <cellStyle name="Comma 48 5 5" xfId="2180"/>
    <cellStyle name="Comma 48 5 5 2" xfId="4429"/>
    <cellStyle name="Comma 48 5 6" xfId="5046"/>
    <cellStyle name="Comma 480" xfId="4911"/>
    <cellStyle name="Comma 481" xfId="6586"/>
    <cellStyle name="Comma 482" xfId="6588"/>
    <cellStyle name="Comma 482 2" xfId="6592"/>
    <cellStyle name="Comma 49" xfId="2181"/>
    <cellStyle name="Comma 49 2" xfId="2182"/>
    <cellStyle name="Comma 49 2 2" xfId="2183"/>
    <cellStyle name="Comma 49 2 2 2" xfId="4430"/>
    <cellStyle name="Comma 49 2 3" xfId="2184"/>
    <cellStyle name="Comma 49 2 4" xfId="2185"/>
    <cellStyle name="Comma 49 2 4 2" xfId="5045"/>
    <cellStyle name="Comma 49 3" xfId="2186"/>
    <cellStyle name="Comma 49 3 2" xfId="4431"/>
    <cellStyle name="Comma 49 4" xfId="2187"/>
    <cellStyle name="Comma 49 4 2" xfId="2188"/>
    <cellStyle name="Comma 49 4 2 2" xfId="4432"/>
    <cellStyle name="Comma 49 4 3" xfId="2189"/>
    <cellStyle name="Comma 49 4 3 2" xfId="4433"/>
    <cellStyle name="Comma 49 4 4" xfId="2190"/>
    <cellStyle name="Comma 49 4 5" xfId="2191"/>
    <cellStyle name="Comma 49 4 5 2" xfId="4434"/>
    <cellStyle name="Comma 49 4 6" xfId="5044"/>
    <cellStyle name="Comma 5" xfId="2192"/>
    <cellStyle name="Comma 5 2" xfId="2193"/>
    <cellStyle name="Comma 5 2 2" xfId="2194"/>
    <cellStyle name="Comma 5 2 2 2" xfId="4437"/>
    <cellStyle name="Comma 5 2 3" xfId="2195"/>
    <cellStyle name="Comma 5 2 3 2" xfId="4438"/>
    <cellStyle name="Comma 5 2 4" xfId="4436"/>
    <cellStyle name="Comma 5 3" xfId="2196"/>
    <cellStyle name="Comma 5 3 2" xfId="2197"/>
    <cellStyle name="Comma 5 3 3" xfId="2198"/>
    <cellStyle name="Comma 5 3 4" xfId="2199"/>
    <cellStyle name="Comma 5 3 4 2" xfId="4439"/>
    <cellStyle name="Comma 5 3 5" xfId="2200"/>
    <cellStyle name="Comma 5 4" xfId="2201"/>
    <cellStyle name="Comma 5 5" xfId="2202"/>
    <cellStyle name="Comma 5 6" xfId="2203"/>
    <cellStyle name="Comma 5 6 2" xfId="2204"/>
    <cellStyle name="Comma 5 6 2 2" xfId="4442"/>
    <cellStyle name="Comma 5 6 2 3" xfId="5042"/>
    <cellStyle name="Comma 5 6 3" xfId="2205"/>
    <cellStyle name="Comma 5 6 4" xfId="5043"/>
    <cellStyle name="Comma 5 7" xfId="4435"/>
    <cellStyle name="Comma 50" xfId="2206"/>
    <cellStyle name="Comma 50 2" xfId="2207"/>
    <cellStyle name="Comma 50 2 2" xfId="2208"/>
    <cellStyle name="Comma 50 2 2 2" xfId="4443"/>
    <cellStyle name="Comma 50 2 3" xfId="2209"/>
    <cellStyle name="Comma 50 3" xfId="2210"/>
    <cellStyle name="Comma 50 3 2" xfId="4444"/>
    <cellStyle name="Comma 50 4" xfId="2211"/>
    <cellStyle name="Comma 50 4 2" xfId="2212"/>
    <cellStyle name="Comma 50 4 2 2" xfId="4445"/>
    <cellStyle name="Comma 50 4 3" xfId="2213"/>
    <cellStyle name="Comma 50 4 3 2" xfId="4446"/>
    <cellStyle name="Comma 50 4 4" xfId="2214"/>
    <cellStyle name="Comma 50 4 4 2" xfId="5041"/>
    <cellStyle name="Comma 50 5" xfId="2215"/>
    <cellStyle name="Comma 50 5 2" xfId="4447"/>
    <cellStyle name="Comma 50 6" xfId="2216"/>
    <cellStyle name="Comma 50 6 2" xfId="2217"/>
    <cellStyle name="Comma 50 6 2 2" xfId="4449"/>
    <cellStyle name="Comma 50 6 3" xfId="4448"/>
    <cellStyle name="Comma 51" xfId="2218"/>
    <cellStyle name="Comma 51 2" xfId="2219"/>
    <cellStyle name="Comma 51 2 2" xfId="2220"/>
    <cellStyle name="Comma 51 2 2 2" xfId="4450"/>
    <cellStyle name="Comma 51 2 3" xfId="2221"/>
    <cellStyle name="Comma 51 3" xfId="2222"/>
    <cellStyle name="Comma 51 3 2" xfId="4451"/>
    <cellStyle name="Comma 51 4" xfId="2223"/>
    <cellStyle name="Comma 51 4 2" xfId="2224"/>
    <cellStyle name="Comma 51 4 2 2" xfId="4452"/>
    <cellStyle name="Comma 51 4 3" xfId="2225"/>
    <cellStyle name="Comma 51 4 3 2" xfId="4453"/>
    <cellStyle name="Comma 51 4 4" xfId="2226"/>
    <cellStyle name="Comma 51 4 4 2" xfId="5040"/>
    <cellStyle name="Comma 51 5" xfId="2227"/>
    <cellStyle name="Comma 51 5 2" xfId="4454"/>
    <cellStyle name="Comma 51 6" xfId="2228"/>
    <cellStyle name="Comma 51 6 2" xfId="2229"/>
    <cellStyle name="Comma 51 6 2 2" xfId="4456"/>
    <cellStyle name="Comma 51 6 3" xfId="4455"/>
    <cellStyle name="Comma 52" xfId="2230"/>
    <cellStyle name="Comma 52 2" xfId="2231"/>
    <cellStyle name="Comma 52 2 2" xfId="2232"/>
    <cellStyle name="Comma 52 2 2 2" xfId="4457"/>
    <cellStyle name="Comma 52 2 3" xfId="2233"/>
    <cellStyle name="Comma 52 3" xfId="2234"/>
    <cellStyle name="Comma 52 3 2" xfId="4458"/>
    <cellStyle name="Comma 52 4" xfId="2235"/>
    <cellStyle name="Comma 52 4 2" xfId="2236"/>
    <cellStyle name="Comma 52 4 2 2" xfId="4459"/>
    <cellStyle name="Comma 52 4 3" xfId="2237"/>
    <cellStyle name="Comma 52 4 3 2" xfId="4460"/>
    <cellStyle name="Comma 52 4 4" xfId="2238"/>
    <cellStyle name="Comma 52 4 4 2" xfId="5039"/>
    <cellStyle name="Comma 52 5" xfId="2239"/>
    <cellStyle name="Comma 52 5 2" xfId="4461"/>
    <cellStyle name="Comma 52 6" xfId="2240"/>
    <cellStyle name="Comma 52 6 2" xfId="2241"/>
    <cellStyle name="Comma 52 6 2 2" xfId="4463"/>
    <cellStyle name="Comma 52 6 3" xfId="4462"/>
    <cellStyle name="Comma 53" xfId="2242"/>
    <cellStyle name="Comma 53 2" xfId="2243"/>
    <cellStyle name="Comma 53 2 2" xfId="2244"/>
    <cellStyle name="Comma 53 2 2 2" xfId="4464"/>
    <cellStyle name="Comma 53 2 3" xfId="2245"/>
    <cellStyle name="Comma 53 3" xfId="2246"/>
    <cellStyle name="Comma 53 3 2" xfId="4465"/>
    <cellStyle name="Comma 53 4" xfId="2247"/>
    <cellStyle name="Comma 53 4 2" xfId="2248"/>
    <cellStyle name="Comma 53 4 2 2" xfId="4466"/>
    <cellStyle name="Comma 53 4 3" xfId="2249"/>
    <cellStyle name="Comma 53 4 3 2" xfId="4467"/>
    <cellStyle name="Comma 53 4 4" xfId="2250"/>
    <cellStyle name="Comma 53 4 4 2" xfId="5038"/>
    <cellStyle name="Comma 53 5" xfId="2251"/>
    <cellStyle name="Comma 53 5 2" xfId="4468"/>
    <cellStyle name="Comma 53 6" xfId="2252"/>
    <cellStyle name="Comma 53 6 2" xfId="2253"/>
    <cellStyle name="Comma 53 7" xfId="2254"/>
    <cellStyle name="Comma 53 7 2" xfId="2255"/>
    <cellStyle name="Comma 53 7 2 2" xfId="4470"/>
    <cellStyle name="Comma 53 7 3" xfId="4469"/>
    <cellStyle name="Comma 54" xfId="2256"/>
    <cellStyle name="Comma 54 2" xfId="2257"/>
    <cellStyle name="Comma 54 2 2" xfId="2258"/>
    <cellStyle name="Comma 54 2 2 2" xfId="4471"/>
    <cellStyle name="Comma 54 2 3" xfId="2259"/>
    <cellStyle name="Comma 54 3" xfId="2260"/>
    <cellStyle name="Comma 54 3 2" xfId="4472"/>
    <cellStyle name="Comma 54 4" xfId="2261"/>
    <cellStyle name="Comma 54 4 2" xfId="2262"/>
    <cellStyle name="Comma 54 4 2 2" xfId="4473"/>
    <cellStyle name="Comma 54 4 3" xfId="2263"/>
    <cellStyle name="Comma 54 4 3 2" xfId="4474"/>
    <cellStyle name="Comma 54 4 4" xfId="2264"/>
    <cellStyle name="Comma 54 4 4 2" xfId="5037"/>
    <cellStyle name="Comma 54 5" xfId="2265"/>
    <cellStyle name="Comma 54 5 2" xfId="4475"/>
    <cellStyle name="Comma 54 6" xfId="2266"/>
    <cellStyle name="Comma 54 6 2" xfId="2267"/>
    <cellStyle name="Comma 54 7" xfId="2268"/>
    <cellStyle name="Comma 54 7 2" xfId="2269"/>
    <cellStyle name="Comma 54 7 2 2" xfId="4477"/>
    <cellStyle name="Comma 54 7 3" xfId="4476"/>
    <cellStyle name="Comma 55" xfId="2270"/>
    <cellStyle name="Comma 55 2" xfId="2271"/>
    <cellStyle name="Comma 55 2 2" xfId="2272"/>
    <cellStyle name="Comma 55 2 3" xfId="2273"/>
    <cellStyle name="Comma 55 2 3 2" xfId="4479"/>
    <cellStyle name="Comma 55 2 4" xfId="4478"/>
    <cellStyle name="Comma 55 3" xfId="2274"/>
    <cellStyle name="Comma 55 3 2" xfId="2275"/>
    <cellStyle name="Comma 55 3 2 2" xfId="4480"/>
    <cellStyle name="Comma 55 3 3" xfId="2276"/>
    <cellStyle name="Comma 55 3 3 2" xfId="5036"/>
    <cellStyle name="Comma 55 4" xfId="2277"/>
    <cellStyle name="Comma 55 4 2" xfId="2278"/>
    <cellStyle name="Comma 55 4 2 2" xfId="4481"/>
    <cellStyle name="Comma 55 4 3" xfId="2279"/>
    <cellStyle name="Comma 55 4 3 2" xfId="4482"/>
    <cellStyle name="Comma 55 4 4" xfId="2280"/>
    <cellStyle name="Comma 55 4 4 2" xfId="5035"/>
    <cellStyle name="Comma 55 5" xfId="2281"/>
    <cellStyle name="Comma 55 5 2" xfId="4483"/>
    <cellStyle name="Comma 55 6" xfId="2282"/>
    <cellStyle name="Comma 55 6 2" xfId="2283"/>
    <cellStyle name="Comma 55 7" xfId="2284"/>
    <cellStyle name="Comma 55 7 2" xfId="2285"/>
    <cellStyle name="Comma 55 7 2 2" xfId="4485"/>
    <cellStyle name="Comma 55 7 3" xfId="4484"/>
    <cellStyle name="Comma 55 8" xfId="2286"/>
    <cellStyle name="Comma 55 8 2" xfId="5034"/>
    <cellStyle name="Comma 56" xfId="2287"/>
    <cellStyle name="Comma 56 2" xfId="2288"/>
    <cellStyle name="Comma 56 2 2" xfId="2289"/>
    <cellStyle name="Comma 56 2 3" xfId="2290"/>
    <cellStyle name="Comma 56 2 3 2" xfId="4488"/>
    <cellStyle name="Comma 56 2 4" xfId="4487"/>
    <cellStyle name="Comma 56 3" xfId="2291"/>
    <cellStyle name="Comma 56 3 2" xfId="2292"/>
    <cellStyle name="Comma 56 3 3" xfId="2293"/>
    <cellStyle name="Comma 56 3 3 2" xfId="4490"/>
    <cellStyle name="Comma 56 3 4" xfId="2294"/>
    <cellStyle name="Comma 56 3 4 2" xfId="4491"/>
    <cellStyle name="Comma 56 3 4 3" xfId="5033"/>
    <cellStyle name="Comma 56 3 5" xfId="4489"/>
    <cellStyle name="Comma 56 4" xfId="2295"/>
    <cellStyle name="Comma 56 4 2" xfId="2296"/>
    <cellStyle name="Comma 56 4 2 2" xfId="4492"/>
    <cellStyle name="Comma 56 4 3" xfId="2297"/>
    <cellStyle name="Comma 56 4 3 2" xfId="4493"/>
    <cellStyle name="Comma 56 4 4" xfId="2298"/>
    <cellStyle name="Comma 56 4 4 2" xfId="5032"/>
    <cellStyle name="Comma 56 5" xfId="2299"/>
    <cellStyle name="Comma 56 5 2" xfId="2300"/>
    <cellStyle name="Comma 56 5 3" xfId="2301"/>
    <cellStyle name="Comma 56 5 3 2" xfId="4494"/>
    <cellStyle name="Comma 56 6" xfId="2302"/>
    <cellStyle name="Comma 56 7" xfId="2303"/>
    <cellStyle name="Comma 56 7 2" xfId="2304"/>
    <cellStyle name="Comma 56 8" xfId="2305"/>
    <cellStyle name="Comma 56 8 2" xfId="2306"/>
    <cellStyle name="Comma 56 8 2 2" xfId="4496"/>
    <cellStyle name="Comma 56 8 3" xfId="2307"/>
    <cellStyle name="Comma 56 8 3 2" xfId="4497"/>
    <cellStyle name="Comma 56 8 4" xfId="2308"/>
    <cellStyle name="Comma 56 8 5" xfId="2309"/>
    <cellStyle name="Comma 56 8 5 2" xfId="4498"/>
    <cellStyle name="Comma 56 8 6" xfId="4495"/>
    <cellStyle name="Comma 56 9" xfId="2310"/>
    <cellStyle name="Comma 56 9 2" xfId="4499"/>
    <cellStyle name="Comma 56 9 3" xfId="5447"/>
    <cellStyle name="Comma 57" xfId="2311"/>
    <cellStyle name="Comma 57 2" xfId="2312"/>
    <cellStyle name="Comma 57 2 2" xfId="2313"/>
    <cellStyle name="Comma 57 2 3" xfId="2314"/>
    <cellStyle name="Comma 57 2 3 2" xfId="4501"/>
    <cellStyle name="Comma 57 2 4" xfId="4500"/>
    <cellStyle name="Comma 57 3" xfId="2315"/>
    <cellStyle name="Comma 57 3 2" xfId="2316"/>
    <cellStyle name="Comma 57 3 2 2" xfId="4502"/>
    <cellStyle name="Comma 57 3 3" xfId="2317"/>
    <cellStyle name="Comma 57 3 3 2" xfId="5031"/>
    <cellStyle name="Comma 57 4" xfId="2318"/>
    <cellStyle name="Comma 57 4 2" xfId="2319"/>
    <cellStyle name="Comma 57 4 2 2" xfId="4503"/>
    <cellStyle name="Comma 57 4 3" xfId="2320"/>
    <cellStyle name="Comma 57 4 3 2" xfId="4504"/>
    <cellStyle name="Comma 57 4 4" xfId="2321"/>
    <cellStyle name="Comma 57 4 4 2" xfId="5030"/>
    <cellStyle name="Comma 57 5" xfId="2322"/>
    <cellStyle name="Comma 57 5 2" xfId="4505"/>
    <cellStyle name="Comma 57 6" xfId="2323"/>
    <cellStyle name="Comma 57 6 2" xfId="2324"/>
    <cellStyle name="Comma 57 7" xfId="2325"/>
    <cellStyle name="Comma 57 7 2" xfId="2326"/>
    <cellStyle name="Comma 57 7 2 2" xfId="4506"/>
    <cellStyle name="Comma 57 7 3" xfId="2327"/>
    <cellStyle name="Comma 57 7 3 2" xfId="4507"/>
    <cellStyle name="Comma 57 8" xfId="2328"/>
    <cellStyle name="Comma 58" xfId="2329"/>
    <cellStyle name="Comma 58 2" xfId="2330"/>
    <cellStyle name="Comma 58 2 2" xfId="2331"/>
    <cellStyle name="Comma 58 2 3" xfId="2332"/>
    <cellStyle name="Comma 58 2 3 2" xfId="4509"/>
    <cellStyle name="Comma 58 2 4" xfId="4508"/>
    <cellStyle name="Comma 58 3" xfId="2333"/>
    <cellStyle name="Comma 58 3 2" xfId="2334"/>
    <cellStyle name="Comma 58 3 2 2" xfId="4510"/>
    <cellStyle name="Comma 58 3 3" xfId="2335"/>
    <cellStyle name="Comma 58 3 3 2" xfId="5446"/>
    <cellStyle name="Comma 58 4" xfId="2336"/>
    <cellStyle name="Comma 58 4 2" xfId="2337"/>
    <cellStyle name="Comma 58 5" xfId="2338"/>
    <cellStyle name="Comma 59" xfId="2339"/>
    <cellStyle name="Comma 59 2" xfId="2340"/>
    <cellStyle name="Comma 59 2 2" xfId="2341"/>
    <cellStyle name="Comma 59 2 3" xfId="2342"/>
    <cellStyle name="Comma 59 2 3 2" xfId="4512"/>
    <cellStyle name="Comma 59 2 4" xfId="4511"/>
    <cellStyle name="Comma 59 3" xfId="2343"/>
    <cellStyle name="Comma 59 3 2" xfId="2344"/>
    <cellStyle name="Comma 59 3 2 2" xfId="4513"/>
    <cellStyle name="Comma 59 3 3" xfId="2345"/>
    <cellStyle name="Comma 59 3 3 2" xfId="5029"/>
    <cellStyle name="Comma 59 4" xfId="2346"/>
    <cellStyle name="Comma 59 4 2" xfId="2347"/>
    <cellStyle name="Comma 59 5" xfId="2348"/>
    <cellStyle name="Comma 6" xfId="2349"/>
    <cellStyle name="Comma 6 2" xfId="2350"/>
    <cellStyle name="Comma 6 2 2" xfId="2351"/>
    <cellStyle name="Comma 6 2 2 2" xfId="4515"/>
    <cellStyle name="Comma 6 2 3" xfId="2352"/>
    <cellStyle name="Comma 6 2 3 2" xfId="4516"/>
    <cellStyle name="Comma 6 2 4" xfId="4514"/>
    <cellStyle name="Comma 6 3" xfId="2353"/>
    <cellStyle name="Comma 6 3 2" xfId="2354"/>
    <cellStyle name="Comma 6 3 2 2" xfId="4517"/>
    <cellStyle name="Comma 6 3 3" xfId="2355"/>
    <cellStyle name="Comma 6 3 3 2" xfId="2356"/>
    <cellStyle name="Comma 6 3 3 2 2" xfId="4518"/>
    <cellStyle name="Comma 6 3 3 3" xfId="2357"/>
    <cellStyle name="Comma 6 3 3 3 2" xfId="5028"/>
    <cellStyle name="Comma 6 3 4" xfId="2358"/>
    <cellStyle name="Comma 6 3 5" xfId="2359"/>
    <cellStyle name="Comma 6 3 5 2" xfId="2360"/>
    <cellStyle name="Comma 6 3 5 2 2" xfId="4519"/>
    <cellStyle name="Comma 6 3 5 3" xfId="2361"/>
    <cellStyle name="Comma 6 3 5 3 2" xfId="4520"/>
    <cellStyle name="Comma 6 3 5 4" xfId="2362"/>
    <cellStyle name="Comma 6 3 5 5" xfId="2363"/>
    <cellStyle name="Comma 6 3 5 5 2" xfId="4521"/>
    <cellStyle name="Comma 6 3 5 6" xfId="5445"/>
    <cellStyle name="Comma 6 3 6" xfId="2364"/>
    <cellStyle name="Comma 6 4" xfId="2365"/>
    <cellStyle name="Comma 6 4 2" xfId="2366"/>
    <cellStyle name="Comma 6 4 3" xfId="2367"/>
    <cellStyle name="Comma 6 5" xfId="2368"/>
    <cellStyle name="Comma 6 6" xfId="2369"/>
    <cellStyle name="Comma 6 6 2" xfId="2370"/>
    <cellStyle name="Comma 6 6 2 2" xfId="4522"/>
    <cellStyle name="Comma 6 6 2 3" xfId="5026"/>
    <cellStyle name="Comma 6 6 3" xfId="2371"/>
    <cellStyle name="Comma 6 6 4" xfId="5027"/>
    <cellStyle name="Comma 6 7" xfId="2372"/>
    <cellStyle name="Comma 60" xfId="2373"/>
    <cellStyle name="Comma 60 2" xfId="2374"/>
    <cellStyle name="Comma 60 2 2" xfId="2375"/>
    <cellStyle name="Comma 60 2 3" xfId="2376"/>
    <cellStyle name="Comma 60 2 3 2" xfId="4524"/>
    <cellStyle name="Comma 60 2 4" xfId="4523"/>
    <cellStyle name="Comma 60 3" xfId="2377"/>
    <cellStyle name="Comma 60 3 2" xfId="2378"/>
    <cellStyle name="Comma 60 3 2 2" xfId="4525"/>
    <cellStyle name="Comma 60 3 3" xfId="2379"/>
    <cellStyle name="Comma 60 3 3 2" xfId="5025"/>
    <cellStyle name="Comma 60 4" xfId="2380"/>
    <cellStyle name="Comma 60 4 2" xfId="2381"/>
    <cellStyle name="Comma 60 5" xfId="2382"/>
    <cellStyle name="Comma 61" xfId="2383"/>
    <cellStyle name="Comma 61 2" xfId="2384"/>
    <cellStyle name="Comma 61 2 2" xfId="2385"/>
    <cellStyle name="Comma 61 2 3" xfId="2386"/>
    <cellStyle name="Comma 61 2 3 2" xfId="4527"/>
    <cellStyle name="Comma 61 2 4" xfId="4526"/>
    <cellStyle name="Comma 61 3" xfId="2387"/>
    <cellStyle name="Comma 61 3 2" xfId="4528"/>
    <cellStyle name="Comma 61 4" xfId="2388"/>
    <cellStyle name="Comma 61 4 2" xfId="4529"/>
    <cellStyle name="Comma 61 5" xfId="2389"/>
    <cellStyle name="Comma 61 5 2" xfId="5444"/>
    <cellStyle name="Comma 62" xfId="2390"/>
    <cellStyle name="Comma 62 2" xfId="2391"/>
    <cellStyle name="Comma 62 2 2" xfId="2392"/>
    <cellStyle name="Comma 62 2 3" xfId="2393"/>
    <cellStyle name="Comma 62 2 3 2" xfId="4531"/>
    <cellStyle name="Comma 62 2 4" xfId="4530"/>
    <cellStyle name="Comma 62 3" xfId="2394"/>
    <cellStyle name="Comma 62 3 2" xfId="2395"/>
    <cellStyle name="Comma 62 4" xfId="2396"/>
    <cellStyle name="Comma 62 4 2" xfId="4532"/>
    <cellStyle name="Comma 62 5" xfId="2397"/>
    <cellStyle name="Comma 62 5 2" xfId="4533"/>
    <cellStyle name="Comma 62 6" xfId="2398"/>
    <cellStyle name="Comma 62 7" xfId="2399"/>
    <cellStyle name="Comma 62 7 2" xfId="5024"/>
    <cellStyle name="Comma 63" xfId="2400"/>
    <cellStyle name="Comma 63 2" xfId="2401"/>
    <cellStyle name="Comma 63 2 2" xfId="2402"/>
    <cellStyle name="Comma 63 2 3" xfId="2403"/>
    <cellStyle name="Comma 63 2 3 2" xfId="4535"/>
    <cellStyle name="Comma 63 2 4" xfId="4534"/>
    <cellStyle name="Comma 63 3" xfId="2404"/>
    <cellStyle name="Comma 63 3 2" xfId="4536"/>
    <cellStyle name="Comma 63 4" xfId="2405"/>
    <cellStyle name="Comma 63 4 2" xfId="4537"/>
    <cellStyle name="Comma 63 5" xfId="2406"/>
    <cellStyle name="Comma 63 5 2" xfId="5443"/>
    <cellStyle name="Comma 64" xfId="2407"/>
    <cellStyle name="Comma 64 2" xfId="2408"/>
    <cellStyle name="Comma 64 2 2" xfId="2409"/>
    <cellStyle name="Comma 64 2 3" xfId="2410"/>
    <cellStyle name="Comma 64 2 3 2" xfId="4539"/>
    <cellStyle name="Comma 64 2 4" xfId="4538"/>
    <cellStyle name="Comma 64 3" xfId="2411"/>
    <cellStyle name="Comma 64 3 2" xfId="2412"/>
    <cellStyle name="Comma 64 4" xfId="2413"/>
    <cellStyle name="Comma 64 4 2" xfId="4540"/>
    <cellStyle name="Comma 64 5" xfId="2414"/>
    <cellStyle name="Comma 64 5 2" xfId="4541"/>
    <cellStyle name="Comma 64 6" xfId="2415"/>
    <cellStyle name="Comma 64 7" xfId="2416"/>
    <cellStyle name="Comma 64 7 2" xfId="5442"/>
    <cellStyle name="Comma 65" xfId="2417"/>
    <cellStyle name="Comma 65 2" xfId="2418"/>
    <cellStyle name="Comma 65 2 2" xfId="2419"/>
    <cellStyle name="Comma 65 2 3" xfId="2420"/>
    <cellStyle name="Comma 65 2 3 2" xfId="4543"/>
    <cellStyle name="Comma 65 2 4" xfId="4542"/>
    <cellStyle name="Comma 65 3" xfId="2421"/>
    <cellStyle name="Comma 65 3 2" xfId="4544"/>
    <cellStyle name="Comma 65 4" xfId="2422"/>
    <cellStyle name="Comma 65 4 2" xfId="4545"/>
    <cellStyle name="Comma 65 5" xfId="2423"/>
    <cellStyle name="Comma 65 5 2" xfId="5441"/>
    <cellStyle name="Comma 66" xfId="2424"/>
    <cellStyle name="Comma 66 2" xfId="2425"/>
    <cellStyle name="Comma 66 2 2" xfId="2426"/>
    <cellStyle name="Comma 66 2 3" xfId="2427"/>
    <cellStyle name="Comma 66 2 3 2" xfId="4547"/>
    <cellStyle name="Comma 66 2 4" xfId="4546"/>
    <cellStyle name="Comma 66 3" xfId="2428"/>
    <cellStyle name="Comma 66 3 2" xfId="4548"/>
    <cellStyle name="Comma 66 4" xfId="2429"/>
    <cellStyle name="Comma 66 4 2" xfId="4549"/>
    <cellStyle name="Comma 66 5" xfId="2430"/>
    <cellStyle name="Comma 66 5 2" xfId="5023"/>
    <cellStyle name="Comma 67" xfId="2431"/>
    <cellStyle name="Comma 67 2" xfId="2432"/>
    <cellStyle name="Comma 67 2 2" xfId="2433"/>
    <cellStyle name="Comma 67 2 2 2" xfId="4550"/>
    <cellStyle name="Comma 67 2 3" xfId="2434"/>
    <cellStyle name="Comma 67 3" xfId="2435"/>
    <cellStyle name="Comma 67 3 2" xfId="4551"/>
    <cellStyle name="Comma 67 4" xfId="2436"/>
    <cellStyle name="Comma 67 4 2" xfId="4552"/>
    <cellStyle name="Comma 67 5" xfId="2437"/>
    <cellStyle name="Comma 67 5 2" xfId="5022"/>
    <cellStyle name="Comma 68" xfId="2438"/>
    <cellStyle name="Comma 68 2" xfId="2439"/>
    <cellStyle name="Comma 68 2 2" xfId="2440"/>
    <cellStyle name="Comma 68 2 2 2" xfId="4553"/>
    <cellStyle name="Comma 68 2 3" xfId="2441"/>
    <cellStyle name="Comma 68 3" xfId="2442"/>
    <cellStyle name="Comma 68 3 2" xfId="4554"/>
    <cellStyle name="Comma 68 4" xfId="2443"/>
    <cellStyle name="Comma 68 4 2" xfId="4555"/>
    <cellStyle name="Comma 68 5" xfId="2444"/>
    <cellStyle name="Comma 68 5 2" xfId="5440"/>
    <cellStyle name="Comma 69" xfId="2445"/>
    <cellStyle name="Comma 69 2" xfId="2446"/>
    <cellStyle name="Comma 69 2 2" xfId="2447"/>
    <cellStyle name="Comma 69 2 2 2" xfId="4556"/>
    <cellStyle name="Comma 69 2 3" xfId="2448"/>
    <cellStyle name="Comma 69 3" xfId="2449"/>
    <cellStyle name="Comma 69 3 2" xfId="4557"/>
    <cellStyle name="Comma 69 4" xfId="2450"/>
    <cellStyle name="Comma 69 4 2" xfId="4558"/>
    <cellStyle name="Comma 69 5" xfId="2451"/>
    <cellStyle name="Comma 69 5 2" xfId="5021"/>
    <cellStyle name="Comma 7" xfId="2452"/>
    <cellStyle name="Comma 7 2" xfId="2453"/>
    <cellStyle name="Comma 7 2 2" xfId="2454"/>
    <cellStyle name="Comma 7 2 3" xfId="2455"/>
    <cellStyle name="Comma 7 2 3 2" xfId="4560"/>
    <cellStyle name="Comma 7 2 4" xfId="2456"/>
    <cellStyle name="Comma 7 2 4 2" xfId="4561"/>
    <cellStyle name="Comma 7 2 5" xfId="4559"/>
    <cellStyle name="Comma 7 3" xfId="2457"/>
    <cellStyle name="Comma 7 3 2" xfId="2458"/>
    <cellStyle name="Comma 7 3 2 2" xfId="4562"/>
    <cellStyle name="Comma 7 3 3" xfId="2459"/>
    <cellStyle name="Comma 7 3 4" xfId="2460"/>
    <cellStyle name="Comma 7 4" xfId="2461"/>
    <cellStyle name="Comma 7 4 2" xfId="2462"/>
    <cellStyle name="Comma 7 4 3" xfId="2463"/>
    <cellStyle name="Comma 7 4 3 2" xfId="5020"/>
    <cellStyle name="Comma 7 4 4" xfId="2464"/>
    <cellStyle name="Comma 7 4 5" xfId="2465"/>
    <cellStyle name="Comma 7 4 5 2" xfId="4563"/>
    <cellStyle name="Comma 70" xfId="2466"/>
    <cellStyle name="Comma 70 2" xfId="2467"/>
    <cellStyle name="Comma 70 2 2" xfId="2468"/>
    <cellStyle name="Comma 70 2 2 2" xfId="4564"/>
    <cellStyle name="Comma 70 2 3" xfId="2469"/>
    <cellStyle name="Comma 70 3" xfId="2470"/>
    <cellStyle name="Comma 70 3 2" xfId="5019"/>
    <cellStyle name="Comma 71" xfId="2471"/>
    <cellStyle name="Comma 71 2" xfId="2472"/>
    <cellStyle name="Comma 71 2 2" xfId="2473"/>
    <cellStyle name="Comma 71 2 2 2" xfId="4565"/>
    <cellStyle name="Comma 71 2 3" xfId="2474"/>
    <cellStyle name="Comma 71 3" xfId="2475"/>
    <cellStyle name="Comma 71 3 2" xfId="2476"/>
    <cellStyle name="Comma 71 4" xfId="2477"/>
    <cellStyle name="Comma 71 4 2" xfId="4566"/>
    <cellStyle name="Comma 71 5" xfId="2478"/>
    <cellStyle name="Comma 71 6" xfId="2479"/>
    <cellStyle name="Comma 71 6 2" xfId="5439"/>
    <cellStyle name="Comma 72" xfId="2480"/>
    <cellStyle name="Comma 72 2" xfId="2481"/>
    <cellStyle name="Comma 72 2 2" xfId="2482"/>
    <cellStyle name="Comma 72 2 2 2" xfId="4567"/>
    <cellStyle name="Comma 72 2 3" xfId="2483"/>
    <cellStyle name="Comma 72 3" xfId="2484"/>
    <cellStyle name="Comma 72 3 2" xfId="2485"/>
    <cellStyle name="Comma 72 4" xfId="2486"/>
    <cellStyle name="Comma 72 4 2" xfId="4568"/>
    <cellStyle name="Comma 72 5" xfId="2487"/>
    <cellStyle name="Comma 72 6" xfId="2488"/>
    <cellStyle name="Comma 72 6 2" xfId="5438"/>
    <cellStyle name="Comma 73" xfId="2489"/>
    <cellStyle name="Comma 73 2" xfId="2490"/>
    <cellStyle name="Comma 73 2 2" xfId="2491"/>
    <cellStyle name="Comma 73 2 2 2" xfId="4569"/>
    <cellStyle name="Comma 73 2 3" xfId="2492"/>
    <cellStyle name="Comma 73 3" xfId="2493"/>
    <cellStyle name="Comma 73 3 2" xfId="5018"/>
    <cellStyle name="Comma 74" xfId="2494"/>
    <cellStyle name="Comma 74 2" xfId="2495"/>
    <cellStyle name="Comma 74 2 2" xfId="2496"/>
    <cellStyle name="Comma 74 2 2 2" xfId="4570"/>
    <cellStyle name="Comma 74 2 3" xfId="2497"/>
    <cellStyle name="Comma 74 3" xfId="2498"/>
    <cellStyle name="Comma 74 3 2" xfId="5017"/>
    <cellStyle name="Comma 75" xfId="2499"/>
    <cellStyle name="Comma 75 2" xfId="2500"/>
    <cellStyle name="Comma 75 2 2" xfId="2501"/>
    <cellStyle name="Comma 75 2 2 2" xfId="4571"/>
    <cellStyle name="Comma 75 2 3" xfId="2502"/>
    <cellStyle name="Comma 75 3" xfId="2503"/>
    <cellStyle name="Comma 75 3 2" xfId="5437"/>
    <cellStyle name="Comma 76" xfId="2504"/>
    <cellStyle name="Comma 76 2" xfId="2505"/>
    <cellStyle name="Comma 76 2 2" xfId="2506"/>
    <cellStyle name="Comma 76 2 2 2" xfId="4572"/>
    <cellStyle name="Comma 76 2 3" xfId="2507"/>
    <cellStyle name="Comma 76 3" xfId="2508"/>
    <cellStyle name="Comma 76 3 2" xfId="5016"/>
    <cellStyle name="Comma 77" xfId="2509"/>
    <cellStyle name="Comma 77 2" xfId="2510"/>
    <cellStyle name="Comma 77 2 2" xfId="2511"/>
    <cellStyle name="Comma 77 2 2 2" xfId="4573"/>
    <cellStyle name="Comma 77 2 3" xfId="2512"/>
    <cellStyle name="Comma 77 3" xfId="2513"/>
    <cellStyle name="Comma 77 3 2" xfId="5436"/>
    <cellStyle name="Comma 78" xfId="2514"/>
    <cellStyle name="Comma 78 2" xfId="2515"/>
    <cellStyle name="Comma 78 2 2" xfId="2516"/>
    <cellStyle name="Comma 78 2 2 2" xfId="4574"/>
    <cellStyle name="Comma 78 2 3" xfId="2517"/>
    <cellStyle name="Comma 78 3" xfId="2518"/>
    <cellStyle name="Comma 78 4" xfId="2519"/>
    <cellStyle name="Comma 78 4 2" xfId="4575"/>
    <cellStyle name="Comma 78 5" xfId="2520"/>
    <cellStyle name="Comma 78 5 2" xfId="5435"/>
    <cellStyle name="Comma 79" xfId="2521"/>
    <cellStyle name="Comma 79 2" xfId="2522"/>
    <cellStyle name="Comma 79 2 2" xfId="2523"/>
    <cellStyle name="Comma 79 2 2 2" xfId="4576"/>
    <cellStyle name="Comma 79 2 3" xfId="2524"/>
    <cellStyle name="Comma 79 3" xfId="2525"/>
    <cellStyle name="Comma 79 4" xfId="2526"/>
    <cellStyle name="Comma 79 4 2" xfId="4577"/>
    <cellStyle name="Comma 79 5" xfId="2527"/>
    <cellStyle name="Comma 79 5 2" xfId="5434"/>
    <cellStyle name="Comma 8" xfId="2528"/>
    <cellStyle name="Comma 8 2" xfId="2529"/>
    <cellStyle name="Comma 8 3" xfId="2530"/>
    <cellStyle name="Comma 8 3 2" xfId="2531"/>
    <cellStyle name="Comma 8 3 2 2" xfId="2532"/>
    <cellStyle name="Comma 8 3 2 3" xfId="2533"/>
    <cellStyle name="Comma 8 3 2 3 2" xfId="4579"/>
    <cellStyle name="Comma 8 3 2 4" xfId="4578"/>
    <cellStyle name="Comma 8 3 3" xfId="2534"/>
    <cellStyle name="Comma 8 3 3 2" xfId="2535"/>
    <cellStyle name="Comma 8 3 4" xfId="2536"/>
    <cellStyle name="Comma 8 4" xfId="2537"/>
    <cellStyle name="Comma 8 4 2" xfId="2538"/>
    <cellStyle name="Comma 8 4 2 2" xfId="2539"/>
    <cellStyle name="Comma 8 4 3" xfId="2540"/>
    <cellStyle name="Comma 8 4 3 2" xfId="2541"/>
    <cellStyle name="Comma 8 4 4" xfId="2542"/>
    <cellStyle name="Comma 8 4 4 2" xfId="2543"/>
    <cellStyle name="Comma 8 4 5" xfId="4580"/>
    <cellStyle name="Comma 8 5" xfId="2544"/>
    <cellStyle name="Comma 8 6" xfId="2545"/>
    <cellStyle name="Comma 8 6 2" xfId="5433"/>
    <cellStyle name="Comma 80" xfId="2546"/>
    <cellStyle name="Comma 80 2" xfId="2547"/>
    <cellStyle name="Comma 80 2 2" xfId="2548"/>
    <cellStyle name="Comma 80 2 2 2" xfId="4581"/>
    <cellStyle name="Comma 80 2 3" xfId="2549"/>
    <cellStyle name="Comma 80 3" xfId="2550"/>
    <cellStyle name="Comma 80 4" xfId="2551"/>
    <cellStyle name="Comma 80 4 2" xfId="4582"/>
    <cellStyle name="Comma 80 5" xfId="2552"/>
    <cellStyle name="Comma 80 5 2" xfId="5015"/>
    <cellStyle name="Comma 81" xfId="2553"/>
    <cellStyle name="Comma 81 2" xfId="2554"/>
    <cellStyle name="Comma 81 2 2" xfId="2555"/>
    <cellStyle name="Comma 81 2 2 2" xfId="4583"/>
    <cellStyle name="Comma 81 2 3" xfId="2556"/>
    <cellStyle name="Comma 81 3" xfId="2557"/>
    <cellStyle name="Comma 81 4" xfId="2558"/>
    <cellStyle name="Comma 81 4 2" xfId="4584"/>
    <cellStyle name="Comma 81 5" xfId="2559"/>
    <cellStyle name="Comma 81 5 2" xfId="5014"/>
    <cellStyle name="Comma 82" xfId="2560"/>
    <cellStyle name="Comma 82 2" xfId="2561"/>
    <cellStyle name="Comma 82 2 2" xfId="2562"/>
    <cellStyle name="Comma 82 2 3" xfId="2563"/>
    <cellStyle name="Comma 82 2 4" xfId="2564"/>
    <cellStyle name="Comma 82 2 4 2" xfId="4585"/>
    <cellStyle name="Comma 82 2 4 3" xfId="5013"/>
    <cellStyle name="Comma 82 3" xfId="2565"/>
    <cellStyle name="Comma 82 4" xfId="2566"/>
    <cellStyle name="Comma 82 5" xfId="2567"/>
    <cellStyle name="Comma 82 6" xfId="2568"/>
    <cellStyle name="Comma 82 6 2" xfId="4586"/>
    <cellStyle name="Comma 82 7" xfId="2569"/>
    <cellStyle name="Comma 82 7 2" xfId="2570"/>
    <cellStyle name="Comma 82 7 3" xfId="2571"/>
    <cellStyle name="Comma 82 7 4" xfId="2572"/>
    <cellStyle name="Comma 82 7 5" xfId="5430"/>
    <cellStyle name="Comma 82 8" xfId="2573"/>
    <cellStyle name="Comma 82 9" xfId="2574"/>
    <cellStyle name="Comma 82 9 2" xfId="5012"/>
    <cellStyle name="Comma 83" xfId="2575"/>
    <cellStyle name="Comma 83 2" xfId="2576"/>
    <cellStyle name="Comma 83 2 2" xfId="2577"/>
    <cellStyle name="Comma 83 2 3" xfId="2578"/>
    <cellStyle name="Comma 83 2 4" xfId="2579"/>
    <cellStyle name="Comma 83 2 4 2" xfId="4587"/>
    <cellStyle name="Comma 83 2 4 3" xfId="5011"/>
    <cellStyle name="Comma 83 3" xfId="2580"/>
    <cellStyle name="Comma 83 4" xfId="2581"/>
    <cellStyle name="Comma 83 5" xfId="2582"/>
    <cellStyle name="Comma 83 6" xfId="2583"/>
    <cellStyle name="Comma 83 6 2" xfId="4588"/>
    <cellStyle name="Comma 83 7" xfId="2584"/>
    <cellStyle name="Comma 83 7 2" xfId="2585"/>
    <cellStyle name="Comma 83 7 3" xfId="2586"/>
    <cellStyle name="Comma 83 7 4" xfId="2587"/>
    <cellStyle name="Comma 83 7 5" xfId="5010"/>
    <cellStyle name="Comma 83 8" xfId="2588"/>
    <cellStyle name="Comma 83 9" xfId="2589"/>
    <cellStyle name="Comma 83 9 2" xfId="5009"/>
    <cellStyle name="Comma 84" xfId="2590"/>
    <cellStyle name="Comma 84 10" xfId="2591"/>
    <cellStyle name="Comma 84 10 2" xfId="2592"/>
    <cellStyle name="Comma 84 11" xfId="2593"/>
    <cellStyle name="Comma 84 11 2" xfId="2594"/>
    <cellStyle name="Comma 84 12" xfId="2595"/>
    <cellStyle name="Comma 84 12 2" xfId="2596"/>
    <cellStyle name="Comma 84 13" xfId="2597"/>
    <cellStyle name="Comma 84 13 2" xfId="2598"/>
    <cellStyle name="Comma 84 14" xfId="4281"/>
    <cellStyle name="Comma 84 14 2" xfId="5432"/>
    <cellStyle name="Comma 84 14 2 2" xfId="6225"/>
    <cellStyle name="Comma 84 14 3" xfId="5743"/>
    <cellStyle name="Comma 84 14 3 2" xfId="6466"/>
    <cellStyle name="Comma 84 14 4" xfId="5984"/>
    <cellStyle name="Comma 84 2" xfId="2599"/>
    <cellStyle name="Comma 84 2 10" xfId="2600"/>
    <cellStyle name="Comma 84 2 10 2" xfId="2601"/>
    <cellStyle name="Comma 84 2 11" xfId="4280"/>
    <cellStyle name="Comma 84 2 11 2" xfId="5431"/>
    <cellStyle name="Comma 84 2 11 2 2" xfId="6224"/>
    <cellStyle name="Comma 84 2 11 3" xfId="5742"/>
    <cellStyle name="Comma 84 2 11 3 2" xfId="6465"/>
    <cellStyle name="Comma 84 2 11 4" xfId="5983"/>
    <cellStyle name="Comma 84 2 2" xfId="2602"/>
    <cellStyle name="Comma 84 2 2 2" xfId="2603"/>
    <cellStyle name="Comma 84 2 2 2 2" xfId="2604"/>
    <cellStyle name="Comma 84 2 2 3" xfId="2605"/>
    <cellStyle name="Comma 84 2 3" xfId="2606"/>
    <cellStyle name="Comma 84 2 3 2" xfId="2607"/>
    <cellStyle name="Comma 84 2 3 2 2" xfId="2608"/>
    <cellStyle name="Comma 84 2 3 2 2 2" xfId="2609"/>
    <cellStyle name="Comma 84 2 3 2 3" xfId="2610"/>
    <cellStyle name="Comma 84 2 3 2 3 2" xfId="2611"/>
    <cellStyle name="Comma 84 2 3 2 4" xfId="2612"/>
    <cellStyle name="Comma 84 2 3 3" xfId="2613"/>
    <cellStyle name="Comma 84 2 3 3 2" xfId="2614"/>
    <cellStyle name="Comma 84 2 3 3 2 2" xfId="2615"/>
    <cellStyle name="Comma 84 2 3 3 3" xfId="2616"/>
    <cellStyle name="Comma 84 2 3 3 3 2" xfId="2617"/>
    <cellStyle name="Comma 84 2 3 3 4" xfId="2618"/>
    <cellStyle name="Comma 84 2 3 4" xfId="2619"/>
    <cellStyle name="Comma 84 2 3 4 2" xfId="2620"/>
    <cellStyle name="Comma 84 2 3 5" xfId="2621"/>
    <cellStyle name="Comma 84 2 3 5 2" xfId="2622"/>
    <cellStyle name="Comma 84 2 3 6" xfId="2623"/>
    <cellStyle name="Comma 84 2 3 6 2" xfId="2624"/>
    <cellStyle name="Comma 84 2 4" xfId="2625"/>
    <cellStyle name="Comma 84 2 4 2" xfId="2626"/>
    <cellStyle name="Comma 84 2 5" xfId="2627"/>
    <cellStyle name="Comma 84 2 5 2" xfId="2628"/>
    <cellStyle name="Comma 84 2 5 3" xfId="2629"/>
    <cellStyle name="Comma 84 2 5 3 2" xfId="2630"/>
    <cellStyle name="Comma 84 2 5 4" xfId="2631"/>
    <cellStyle name="Comma 84 2 5 4 2" xfId="2632"/>
    <cellStyle name="Comma 84 2 5 5" xfId="2633"/>
    <cellStyle name="Comma 84 2 5 5 2" xfId="2634"/>
    <cellStyle name="Comma 84 2 6" xfId="2635"/>
    <cellStyle name="Comma 84 2 7" xfId="2636"/>
    <cellStyle name="Comma 84 2 7 2" xfId="2637"/>
    <cellStyle name="Comma 84 2 8" xfId="2638"/>
    <cellStyle name="Comma 84 2 8 2" xfId="2639"/>
    <cellStyle name="Comma 84 2 9" xfId="2640"/>
    <cellStyle name="Comma 84 2 9 2" xfId="2641"/>
    <cellStyle name="Comma 84 3" xfId="2642"/>
    <cellStyle name="Comma 84 4" xfId="2643"/>
    <cellStyle name="Comma 84 4 2" xfId="2644"/>
    <cellStyle name="Comma 84 4 2 2" xfId="2645"/>
    <cellStyle name="Comma 84 4 2 3" xfId="4590"/>
    <cellStyle name="Comma 84 4 3" xfId="2646"/>
    <cellStyle name="Comma 84 4 4" xfId="4589"/>
    <cellStyle name="Comma 84 5" xfId="2647"/>
    <cellStyle name="Comma 84 5 2" xfId="2648"/>
    <cellStyle name="Comma 84 5 2 2" xfId="2649"/>
    <cellStyle name="Comma 84 5 2 2 2" xfId="2650"/>
    <cellStyle name="Comma 84 5 2 3" xfId="2651"/>
    <cellStyle name="Comma 84 5 2 3 2" xfId="2652"/>
    <cellStyle name="Comma 84 5 2 4" xfId="2653"/>
    <cellStyle name="Comma 84 5 3" xfId="2654"/>
    <cellStyle name="Comma 84 5 3 2" xfId="2655"/>
    <cellStyle name="Comma 84 5 3 2 2" xfId="2656"/>
    <cellStyle name="Comma 84 5 3 3" xfId="2657"/>
    <cellStyle name="Comma 84 5 3 3 2" xfId="2658"/>
    <cellStyle name="Comma 84 5 3 4" xfId="2659"/>
    <cellStyle name="Comma 84 5 4" xfId="2660"/>
    <cellStyle name="Comma 84 5 4 2" xfId="2661"/>
    <cellStyle name="Comma 84 5 5" xfId="2662"/>
    <cellStyle name="Comma 84 5 5 2" xfId="2663"/>
    <cellStyle name="Comma 84 5 6" xfId="2664"/>
    <cellStyle name="Comma 84 5 6 2" xfId="2665"/>
    <cellStyle name="Comma 84 6" xfId="2666"/>
    <cellStyle name="Comma 84 6 2" xfId="2667"/>
    <cellStyle name="Comma 84 6 2 2" xfId="4591"/>
    <cellStyle name="Comma 84 6 3" xfId="2668"/>
    <cellStyle name="Comma 84 6 3 2" xfId="5008"/>
    <cellStyle name="Comma 84 7" xfId="2669"/>
    <cellStyle name="Comma 84 7 2" xfId="2670"/>
    <cellStyle name="Comma 84 7 2 2" xfId="2671"/>
    <cellStyle name="Comma 84 7 3" xfId="2672"/>
    <cellStyle name="Comma 84 7 3 2" xfId="2673"/>
    <cellStyle name="Comma 84 7 4" xfId="2674"/>
    <cellStyle name="Comma 84 7 4 2" xfId="2675"/>
    <cellStyle name="Comma 84 8" xfId="2676"/>
    <cellStyle name="Comma 84 8 2" xfId="2677"/>
    <cellStyle name="Comma 84 8 3" xfId="2678"/>
    <cellStyle name="Comma 84 8 3 2" xfId="4592"/>
    <cellStyle name="Comma 84 9" xfId="2679"/>
    <cellStyle name="Comma 84 9 2" xfId="2680"/>
    <cellStyle name="Comma 84 9 2 2" xfId="2681"/>
    <cellStyle name="Comma 84 9 3" xfId="2682"/>
    <cellStyle name="Comma 84 9 3 2" xfId="2683"/>
    <cellStyle name="Comma 84 9 4" xfId="2684"/>
    <cellStyle name="Comma 84 9 4 2" xfId="2685"/>
    <cellStyle name="Comma 85" xfId="2686"/>
    <cellStyle name="Comma 85 10" xfId="2687"/>
    <cellStyle name="Comma 85 10 2" xfId="2688"/>
    <cellStyle name="Comma 85 10 2 2" xfId="2689"/>
    <cellStyle name="Comma 85 10 3" xfId="2690"/>
    <cellStyle name="Comma 85 10 3 2" xfId="2691"/>
    <cellStyle name="Comma 85 10 4" xfId="2692"/>
    <cellStyle name="Comma 85 10 4 2" xfId="2693"/>
    <cellStyle name="Comma 85 11" xfId="2694"/>
    <cellStyle name="Comma 85 11 2" xfId="2695"/>
    <cellStyle name="Comma 85 12" xfId="2696"/>
    <cellStyle name="Comma 85 12 2" xfId="2697"/>
    <cellStyle name="Comma 85 13" xfId="2698"/>
    <cellStyle name="Comma 85 13 2" xfId="2699"/>
    <cellStyle name="Comma 85 14" xfId="2700"/>
    <cellStyle name="Comma 85 14 2" xfId="2701"/>
    <cellStyle name="Comma 85 15" xfId="4272"/>
    <cellStyle name="Comma 85 15 2" xfId="5429"/>
    <cellStyle name="Comma 85 15 2 2" xfId="6223"/>
    <cellStyle name="Comma 85 15 3" xfId="5741"/>
    <cellStyle name="Comma 85 15 3 2" xfId="6464"/>
    <cellStyle name="Comma 85 15 4" xfId="5982"/>
    <cellStyle name="Comma 85 2" xfId="2702"/>
    <cellStyle name="Comma 85 2 10" xfId="2703"/>
    <cellStyle name="Comma 85 2 10 2" xfId="2704"/>
    <cellStyle name="Comma 85 2 11" xfId="4270"/>
    <cellStyle name="Comma 85 2 11 2" xfId="5428"/>
    <cellStyle name="Comma 85 2 11 2 2" xfId="6222"/>
    <cellStyle name="Comma 85 2 11 3" xfId="5740"/>
    <cellStyle name="Comma 85 2 11 3 2" xfId="6463"/>
    <cellStyle name="Comma 85 2 11 4" xfId="5981"/>
    <cellStyle name="Comma 85 2 2" xfId="2705"/>
    <cellStyle name="Comma 85 2 2 2" xfId="2706"/>
    <cellStyle name="Comma 85 2 2 2 2" xfId="2707"/>
    <cellStyle name="Comma 85 2 2 3" xfId="2708"/>
    <cellStyle name="Comma 85 2 3" xfId="2709"/>
    <cellStyle name="Comma 85 2 3 2" xfId="2710"/>
    <cellStyle name="Comma 85 2 3 2 2" xfId="2711"/>
    <cellStyle name="Comma 85 2 3 2 2 2" xfId="2712"/>
    <cellStyle name="Comma 85 2 3 2 3" xfId="2713"/>
    <cellStyle name="Comma 85 2 3 2 3 2" xfId="2714"/>
    <cellStyle name="Comma 85 2 3 2 4" xfId="2715"/>
    <cellStyle name="Comma 85 2 3 3" xfId="2716"/>
    <cellStyle name="Comma 85 2 3 3 2" xfId="2717"/>
    <cellStyle name="Comma 85 2 3 3 2 2" xfId="2718"/>
    <cellStyle name="Comma 85 2 3 3 3" xfId="2719"/>
    <cellStyle name="Comma 85 2 3 3 3 2" xfId="2720"/>
    <cellStyle name="Comma 85 2 3 3 4" xfId="2721"/>
    <cellStyle name="Comma 85 2 3 4" xfId="2722"/>
    <cellStyle name="Comma 85 2 3 4 2" xfId="2723"/>
    <cellStyle name="Comma 85 2 3 5" xfId="2724"/>
    <cellStyle name="Comma 85 2 3 5 2" xfId="2725"/>
    <cellStyle name="Comma 85 2 3 6" xfId="2726"/>
    <cellStyle name="Comma 85 2 3 6 2" xfId="2727"/>
    <cellStyle name="Comma 85 2 4" xfId="2728"/>
    <cellStyle name="Comma 85 2 4 2" xfId="2729"/>
    <cellStyle name="Comma 85 2 5" xfId="2730"/>
    <cellStyle name="Comma 85 2 5 2" xfId="2731"/>
    <cellStyle name="Comma 85 2 5 3" xfId="2732"/>
    <cellStyle name="Comma 85 2 5 3 2" xfId="2733"/>
    <cellStyle name="Comma 85 2 5 4" xfId="2734"/>
    <cellStyle name="Comma 85 2 5 4 2" xfId="2735"/>
    <cellStyle name="Comma 85 2 5 5" xfId="2736"/>
    <cellStyle name="Comma 85 2 5 5 2" xfId="2737"/>
    <cellStyle name="Comma 85 2 6" xfId="2738"/>
    <cellStyle name="Comma 85 2 7" xfId="2739"/>
    <cellStyle name="Comma 85 2 7 2" xfId="2740"/>
    <cellStyle name="Comma 85 2 8" xfId="2741"/>
    <cellStyle name="Comma 85 2 8 2" xfId="2742"/>
    <cellStyle name="Comma 85 2 9" xfId="2743"/>
    <cellStyle name="Comma 85 2 9 2" xfId="2744"/>
    <cellStyle name="Comma 85 3" xfId="2745"/>
    <cellStyle name="Comma 85 3 2" xfId="2746"/>
    <cellStyle name="Comma 85 3 3" xfId="2747"/>
    <cellStyle name="Comma 85 3 4" xfId="2748"/>
    <cellStyle name="Comma 85 3 4 2" xfId="4593"/>
    <cellStyle name="Comma 85 3 4 3" xfId="5427"/>
    <cellStyle name="Comma 85 4" xfId="2749"/>
    <cellStyle name="Comma 85 5" xfId="2750"/>
    <cellStyle name="Comma 85 5 2" xfId="2751"/>
    <cellStyle name="Comma 85 5 2 2" xfId="2752"/>
    <cellStyle name="Comma 85 5 2 3" xfId="4595"/>
    <cellStyle name="Comma 85 5 3" xfId="2753"/>
    <cellStyle name="Comma 85 5 4" xfId="4594"/>
    <cellStyle name="Comma 85 6" xfId="2754"/>
    <cellStyle name="Comma 85 6 2" xfId="2755"/>
    <cellStyle name="Comma 85 6 2 2" xfId="2756"/>
    <cellStyle name="Comma 85 6 2 2 2" xfId="2757"/>
    <cellStyle name="Comma 85 6 2 3" xfId="2758"/>
    <cellStyle name="Comma 85 6 2 3 2" xfId="2759"/>
    <cellStyle name="Comma 85 6 2 4" xfId="2760"/>
    <cellStyle name="Comma 85 6 3" xfId="2761"/>
    <cellStyle name="Comma 85 6 3 2" xfId="2762"/>
    <cellStyle name="Comma 85 6 3 2 2" xfId="2763"/>
    <cellStyle name="Comma 85 6 3 3" xfId="2764"/>
    <cellStyle name="Comma 85 6 3 3 2" xfId="2765"/>
    <cellStyle name="Comma 85 6 3 4" xfId="2766"/>
    <cellStyle name="Comma 85 6 4" xfId="2767"/>
    <cellStyle name="Comma 85 6 4 2" xfId="2768"/>
    <cellStyle name="Comma 85 6 5" xfId="2769"/>
    <cellStyle name="Comma 85 6 5 2" xfId="2770"/>
    <cellStyle name="Comma 85 6 6" xfId="2771"/>
    <cellStyle name="Comma 85 6 6 2" xfId="2772"/>
    <cellStyle name="Comma 85 7" xfId="2773"/>
    <cellStyle name="Comma 85 7 2" xfId="2774"/>
    <cellStyle name="Comma 85 7 2 2" xfId="4596"/>
    <cellStyle name="Comma 85 7 3" xfId="2775"/>
    <cellStyle name="Comma 85 7 3 2" xfId="5007"/>
    <cellStyle name="Comma 85 8" xfId="2776"/>
    <cellStyle name="Comma 85 8 2" xfId="2777"/>
    <cellStyle name="Comma 85 8 2 2" xfId="2778"/>
    <cellStyle name="Comma 85 8 3" xfId="2779"/>
    <cellStyle name="Comma 85 8 3 2" xfId="2780"/>
    <cellStyle name="Comma 85 8 4" xfId="2781"/>
    <cellStyle name="Comma 85 8 4 2" xfId="2782"/>
    <cellStyle name="Comma 85 9" xfId="2783"/>
    <cellStyle name="Comma 85 9 2" xfId="2784"/>
    <cellStyle name="Comma 85 9 3" xfId="2785"/>
    <cellStyle name="Comma 85 9 3 2" xfId="4597"/>
    <cellStyle name="Comma 86" xfId="2786"/>
    <cellStyle name="Comma 86 2" xfId="2787"/>
    <cellStyle name="Comma 86 3" xfId="2788"/>
    <cellStyle name="Comma 86 3 2" xfId="2789"/>
    <cellStyle name="Comma 86 3 3" xfId="2790"/>
    <cellStyle name="Comma 86 3 4" xfId="2791"/>
    <cellStyle name="Comma 86 3 4 2" xfId="4598"/>
    <cellStyle name="Comma 86 3 4 3" xfId="5006"/>
    <cellStyle name="Comma 86 4" xfId="2792"/>
    <cellStyle name="Comma 86 5" xfId="2793"/>
    <cellStyle name="Comma 86 5 2" xfId="4599"/>
    <cellStyle name="Comma 86 6" xfId="2794"/>
    <cellStyle name="Comma 86 6 2" xfId="4600"/>
    <cellStyle name="Comma 86 7" xfId="2795"/>
    <cellStyle name="Comma 86 7 2" xfId="5005"/>
    <cellStyle name="Comma 87" xfId="2796"/>
    <cellStyle name="Comma 87 2" xfId="2797"/>
    <cellStyle name="Comma 87 3" xfId="2798"/>
    <cellStyle name="Comma 87 3 2" xfId="2799"/>
    <cellStyle name="Comma 87 3 3" xfId="2800"/>
    <cellStyle name="Comma 87 3 4" xfId="2801"/>
    <cellStyle name="Comma 87 3 4 2" xfId="4601"/>
    <cellStyle name="Comma 87 3 4 3" xfId="5004"/>
    <cellStyle name="Comma 87 4" xfId="2802"/>
    <cellStyle name="Comma 87 5" xfId="2803"/>
    <cellStyle name="Comma 87 5 2" xfId="4602"/>
    <cellStyle name="Comma 87 6" xfId="2804"/>
    <cellStyle name="Comma 87 6 2" xfId="4603"/>
    <cellStyle name="Comma 87 7" xfId="2805"/>
    <cellStyle name="Comma 87 7 2" xfId="5003"/>
    <cellStyle name="Comma 88" xfId="2806"/>
    <cellStyle name="Comma 88 2" xfId="2807"/>
    <cellStyle name="Comma 88 3" xfId="2808"/>
    <cellStyle name="Comma 88 3 2" xfId="2809"/>
    <cellStyle name="Comma 88 3 3" xfId="2810"/>
    <cellStyle name="Comma 88 3 4" xfId="2811"/>
    <cellStyle name="Comma 88 3 4 2" xfId="4604"/>
    <cellStyle name="Comma 88 3 4 3" xfId="5002"/>
    <cellStyle name="Comma 88 4" xfId="2812"/>
    <cellStyle name="Comma 88 5" xfId="2813"/>
    <cellStyle name="Comma 88 5 2" xfId="4605"/>
    <cellStyle name="Comma 88 6" xfId="2814"/>
    <cellStyle name="Comma 88 6 2" xfId="4606"/>
    <cellStyle name="Comma 88 7" xfId="2815"/>
    <cellStyle name="Comma 88 7 2" xfId="5001"/>
    <cellStyle name="Comma 89" xfId="2816"/>
    <cellStyle name="Comma 89 2" xfId="2817"/>
    <cellStyle name="Comma 89 3" xfId="2818"/>
    <cellStyle name="Comma 89 3 2" xfId="2819"/>
    <cellStyle name="Comma 89 3 3" xfId="2820"/>
    <cellStyle name="Comma 89 3 4" xfId="2821"/>
    <cellStyle name="Comma 89 3 4 2" xfId="4607"/>
    <cellStyle name="Comma 89 3 4 3" xfId="5000"/>
    <cellStyle name="Comma 89 4" xfId="2822"/>
    <cellStyle name="Comma 89 5" xfId="2823"/>
    <cellStyle name="Comma 89 5 2" xfId="4608"/>
    <cellStyle name="Comma 89 6" xfId="2824"/>
    <cellStyle name="Comma 89 6 2" xfId="4609"/>
    <cellStyle name="Comma 89 7" xfId="2825"/>
    <cellStyle name="Comma 89 7 2" xfId="4999"/>
    <cellStyle name="Comma 9" xfId="2826"/>
    <cellStyle name="Comma 9 2" xfId="2827"/>
    <cellStyle name="Comma 9 2 10" xfId="4610"/>
    <cellStyle name="Comma 9 2 2" xfId="2828"/>
    <cellStyle name="Comma 9 2 3" xfId="2829"/>
    <cellStyle name="Comma 9 2 3 2" xfId="2830"/>
    <cellStyle name="Comma 9 2 3 3" xfId="2831"/>
    <cellStyle name="Comma 9 2 3 3 2" xfId="4611"/>
    <cellStyle name="Comma 9 2 3 3 3" xfId="4998"/>
    <cellStyle name="Comma 9 2 4" xfId="2832"/>
    <cellStyle name="Comma 9 2 4 2" xfId="2833"/>
    <cellStyle name="Comma 9 2 4 2 2" xfId="2834"/>
    <cellStyle name="Comma 9 2 4 2 3" xfId="2835"/>
    <cellStyle name="Comma 9 2 4 2 3 2" xfId="4613"/>
    <cellStyle name="Comma 9 2 4 2 4" xfId="2836"/>
    <cellStyle name="Comma 9 2 4 3" xfId="2837"/>
    <cellStyle name="Comma 9 2 4 3 2" xfId="4614"/>
    <cellStyle name="Comma 9 2 4 3 3" xfId="5426"/>
    <cellStyle name="Comma 9 2 4 4" xfId="4612"/>
    <cellStyle name="Comma 9 2 5" xfId="2838"/>
    <cellStyle name="Comma 9 2 5 2" xfId="4615"/>
    <cellStyle name="Comma 9 2 6" xfId="2839"/>
    <cellStyle name="Comma 9 2 6 2" xfId="2840"/>
    <cellStyle name="Comma 9 2 6 3" xfId="2841"/>
    <cellStyle name="Comma 9 2 6 4" xfId="2842"/>
    <cellStyle name="Comma 9 2 6 5" xfId="2843"/>
    <cellStyle name="Comma 9 2 6 6" xfId="4997"/>
    <cellStyle name="Comma 9 2 7" xfId="2844"/>
    <cellStyle name="Comma 9 2 7 2" xfId="4616"/>
    <cellStyle name="Comma 9 2 8" xfId="2845"/>
    <cellStyle name="Comma 9 2 9" xfId="2846"/>
    <cellStyle name="Comma 9 2 9 2" xfId="4996"/>
    <cellStyle name="Comma 9 3" xfId="2847"/>
    <cellStyle name="Comma 9 3 2" xfId="2848"/>
    <cellStyle name="Comma 9 3 2 2" xfId="2849"/>
    <cellStyle name="Comma 9 3 2 2 2" xfId="4618"/>
    <cellStyle name="Comma 9 3 2 3" xfId="2850"/>
    <cellStyle name="Comma 9 3 2 3 2" xfId="4619"/>
    <cellStyle name="Comma 9 3 2 4" xfId="2851"/>
    <cellStyle name="Comma 9 3 2 4 2" xfId="4620"/>
    <cellStyle name="Comma 9 3 2 5" xfId="2852"/>
    <cellStyle name="Comma 9 3 2 5 2" xfId="4621"/>
    <cellStyle name="Comma 9 3 2 5 3" xfId="5425"/>
    <cellStyle name="Comma 9 3 2 6" xfId="4617"/>
    <cellStyle name="Comma 9 3 3" xfId="2853"/>
    <cellStyle name="Comma 9 3 3 2" xfId="2854"/>
    <cellStyle name="Comma 9 3 3 2 2" xfId="4622"/>
    <cellStyle name="Comma 9 3 3 3" xfId="2855"/>
    <cellStyle name="Comma 9 3 3 3 2" xfId="4623"/>
    <cellStyle name="Comma 9 3 3 4" xfId="2856"/>
    <cellStyle name="Comma 9 3 3 4 2" xfId="4995"/>
    <cellStyle name="Comma 9 3 4" xfId="2857"/>
    <cellStyle name="Comma 9 3 4 2" xfId="2858"/>
    <cellStyle name="Comma 9 3 4 3" xfId="2859"/>
    <cellStyle name="Comma 9 3 4 3 2" xfId="4624"/>
    <cellStyle name="Comma 9 3 5" xfId="2860"/>
    <cellStyle name="Comma 9 3 5 2" xfId="2861"/>
    <cellStyle name="Comma 9 3 5 2 2" xfId="4625"/>
    <cellStyle name="Comma 9 3 6" xfId="2862"/>
    <cellStyle name="Comma 9 3 7" xfId="2863"/>
    <cellStyle name="Comma 9 3 7 2" xfId="2864"/>
    <cellStyle name="Comma 9 3 7 2 2" xfId="4627"/>
    <cellStyle name="Comma 9 3 7 3" xfId="2865"/>
    <cellStyle name="Comma 9 3 7 3 2" xfId="4628"/>
    <cellStyle name="Comma 9 3 7 4" xfId="2866"/>
    <cellStyle name="Comma 9 3 7 4 2" xfId="4629"/>
    <cellStyle name="Comma 9 3 7 5" xfId="2867"/>
    <cellStyle name="Comma 9 3 7 6" xfId="2868"/>
    <cellStyle name="Comma 9 3 7 6 2" xfId="4630"/>
    <cellStyle name="Comma 9 3 7 7" xfId="4626"/>
    <cellStyle name="Comma 9 3 7 8" xfId="4994"/>
    <cellStyle name="Comma 9 3 8" xfId="2869"/>
    <cellStyle name="Comma 9 3 8 2" xfId="2870"/>
    <cellStyle name="Comma 9 3 8 2 2" xfId="4631"/>
    <cellStyle name="Comma 9 3 8 2 3" xfId="4992"/>
    <cellStyle name="Comma 9 3 8 3" xfId="2871"/>
    <cellStyle name="Comma 9 3 8 4" xfId="2872"/>
    <cellStyle name="Comma 9 3 8 4 2" xfId="4632"/>
    <cellStyle name="Comma 9 3 8 4 3" xfId="4991"/>
    <cellStyle name="Comma 9 3 8 5" xfId="4993"/>
    <cellStyle name="Comma 9 4" xfId="2873"/>
    <cellStyle name="Comma 9 4 2" xfId="2874"/>
    <cellStyle name="Comma 9 4 2 2" xfId="2875"/>
    <cellStyle name="Comma 9 4 2 3" xfId="2876"/>
    <cellStyle name="Comma 9 4 2 3 2" xfId="4634"/>
    <cellStyle name="Comma 9 4 2 4" xfId="4633"/>
    <cellStyle name="Comma 9 4 3" xfId="2877"/>
    <cellStyle name="Comma 9 4 3 2" xfId="4635"/>
    <cellStyle name="Comma 9 4 4" xfId="2878"/>
    <cellStyle name="Comma 9 4 5" xfId="2879"/>
    <cellStyle name="Comma 9 5" xfId="2880"/>
    <cellStyle name="Comma 9 5 2" xfId="4636"/>
    <cellStyle name="Comma 9 6" xfId="2881"/>
    <cellStyle name="Comma 9 6 2" xfId="2882"/>
    <cellStyle name="Comma 9 6 2 2" xfId="4638"/>
    <cellStyle name="Comma 9 6 3" xfId="2883"/>
    <cellStyle name="Comma 9 6 4" xfId="2884"/>
    <cellStyle name="Comma 9 6 4 2" xfId="2885"/>
    <cellStyle name="Comma 9 6 4 2 2" xfId="4640"/>
    <cellStyle name="Comma 9 6 4 3" xfId="2886"/>
    <cellStyle name="Comma 9 6 4 3 2" xfId="4641"/>
    <cellStyle name="Comma 9 6 4 4" xfId="4639"/>
    <cellStyle name="Comma 9 6 5" xfId="4637"/>
    <cellStyle name="Comma 9 7" xfId="2887"/>
    <cellStyle name="Comma 9 7 2" xfId="2888"/>
    <cellStyle name="Comma 9 7 3" xfId="4642"/>
    <cellStyle name="Comma 9 8" xfId="2889"/>
    <cellStyle name="Comma 9 8 2" xfId="2890"/>
    <cellStyle name="Comma 9 8 2 2" xfId="4644"/>
    <cellStyle name="Comma 9 8 3" xfId="2891"/>
    <cellStyle name="Comma 9 8 4" xfId="2892"/>
    <cellStyle name="Comma 9 8 4 2" xfId="4645"/>
    <cellStyle name="Comma 9 8 5" xfId="4643"/>
    <cellStyle name="Comma 9 8 6" xfId="4990"/>
    <cellStyle name="Comma 9 9" xfId="2893"/>
    <cellStyle name="Comma 9 9 2" xfId="4989"/>
    <cellStyle name="Comma 90" xfId="2894"/>
    <cellStyle name="Comma 90 2" xfId="2895"/>
    <cellStyle name="Comma 90 3" xfId="2896"/>
    <cellStyle name="Comma 90 3 2" xfId="2897"/>
    <cellStyle name="Comma 90 3 3" xfId="2898"/>
    <cellStyle name="Comma 90 3 4" xfId="2899"/>
    <cellStyle name="Comma 90 3 4 2" xfId="4646"/>
    <cellStyle name="Comma 90 3 4 3" xfId="4988"/>
    <cellStyle name="Comma 90 4" xfId="2900"/>
    <cellStyle name="Comma 90 4 2" xfId="4647"/>
    <cellStyle name="Comma 90 5" xfId="2901"/>
    <cellStyle name="Comma 90 6" xfId="2902"/>
    <cellStyle name="Comma 90 6 2" xfId="4987"/>
    <cellStyle name="Comma 91" xfId="2903"/>
    <cellStyle name="Comma 91 2" xfId="2904"/>
    <cellStyle name="Comma 91 3" xfId="2905"/>
    <cellStyle name="Comma 91 3 2" xfId="2906"/>
    <cellStyle name="Comma 91 3 3" xfId="2907"/>
    <cellStyle name="Comma 91 3 4" xfId="2908"/>
    <cellStyle name="Comma 91 3 4 2" xfId="4648"/>
    <cellStyle name="Comma 91 3 4 3" xfId="5424"/>
    <cellStyle name="Comma 91 4" xfId="2909"/>
    <cellStyle name="Comma 91 4 2" xfId="4649"/>
    <cellStyle name="Comma 91 5" xfId="2910"/>
    <cellStyle name="Comma 91 6" xfId="2911"/>
    <cellStyle name="Comma 91 6 2" xfId="5423"/>
    <cellStyle name="Comma 92" xfId="2912"/>
    <cellStyle name="Comma 92 2" xfId="2913"/>
    <cellStyle name="Comma 92 3" xfId="2914"/>
    <cellStyle name="Comma 92 3 2" xfId="2915"/>
    <cellStyle name="Comma 92 3 3" xfId="2916"/>
    <cellStyle name="Comma 92 3 4" xfId="2917"/>
    <cellStyle name="Comma 92 3 4 2" xfId="4650"/>
    <cellStyle name="Comma 92 3 4 3" xfId="5422"/>
    <cellStyle name="Comma 92 4" xfId="2918"/>
    <cellStyle name="Comma 92 4 2" xfId="4651"/>
    <cellStyle name="Comma 92 5" xfId="2919"/>
    <cellStyle name="Comma 92 6" xfId="2920"/>
    <cellStyle name="Comma 92 6 2" xfId="4986"/>
    <cellStyle name="Comma 93" xfId="2921"/>
    <cellStyle name="Comma 93 2" xfId="2922"/>
    <cellStyle name="Comma 93 3" xfId="2923"/>
    <cellStyle name="Comma 93 3 2" xfId="2924"/>
    <cellStyle name="Comma 93 3 3" xfId="2925"/>
    <cellStyle name="Comma 93 3 4" xfId="2926"/>
    <cellStyle name="Comma 93 3 4 2" xfId="4652"/>
    <cellStyle name="Comma 93 3 4 3" xfId="4985"/>
    <cellStyle name="Comma 93 4" xfId="2927"/>
    <cellStyle name="Comma 93 4 2" xfId="4653"/>
    <cellStyle name="Comma 93 5" xfId="2928"/>
    <cellStyle name="Comma 93 6" xfId="2929"/>
    <cellStyle name="Comma 93 6 2" xfId="5421"/>
    <cellStyle name="Comma 94" xfId="2930"/>
    <cellStyle name="Comma 94 2" xfId="2931"/>
    <cellStyle name="Comma 94 3" xfId="2932"/>
    <cellStyle name="Comma 94 3 2" xfId="2933"/>
    <cellStyle name="Comma 94 3 3" xfId="2934"/>
    <cellStyle name="Comma 94 3 4" xfId="2935"/>
    <cellStyle name="Comma 94 3 4 2" xfId="4654"/>
    <cellStyle name="Comma 94 3 4 3" xfId="5420"/>
    <cellStyle name="Comma 94 4" xfId="2936"/>
    <cellStyle name="Comma 94 4 2" xfId="4655"/>
    <cellStyle name="Comma 94 5" xfId="2937"/>
    <cellStyle name="Comma 94 6" xfId="2938"/>
    <cellStyle name="Comma 94 6 2" xfId="4984"/>
    <cellStyle name="Comma 95" xfId="2939"/>
    <cellStyle name="Comma 95 2" xfId="2940"/>
    <cellStyle name="Comma 95 2 2" xfId="2941"/>
    <cellStyle name="Comma 95 2 2 2" xfId="4656"/>
    <cellStyle name="Comma 95 2 3" xfId="2942"/>
    <cellStyle name="Comma 95 2 4" xfId="2943"/>
    <cellStyle name="Comma 95 2 4 2" xfId="4983"/>
    <cellStyle name="Comma 95 3" xfId="2944"/>
    <cellStyle name="Comma 95 3 2" xfId="2945"/>
    <cellStyle name="Comma 95 3 3" xfId="2946"/>
    <cellStyle name="Comma 95 3 4" xfId="2947"/>
    <cellStyle name="Comma 95 3 4 2" xfId="4658"/>
    <cellStyle name="Comma 95 3 4 3" xfId="5419"/>
    <cellStyle name="Comma 95 4" xfId="2948"/>
    <cellStyle name="Comma 95 4 2" xfId="4659"/>
    <cellStyle name="Comma 95 5" xfId="2949"/>
    <cellStyle name="Comma 96" xfId="2950"/>
    <cellStyle name="Comma 96 2" xfId="2951"/>
    <cellStyle name="Comma 96 2 2" xfId="2952"/>
    <cellStyle name="Comma 96 2 2 2" xfId="4661"/>
    <cellStyle name="Comma 96 2 3" xfId="2953"/>
    <cellStyle name="Comma 96 2 4" xfId="2954"/>
    <cellStyle name="Comma 96 2 4 2" xfId="4982"/>
    <cellStyle name="Comma 96 3" xfId="2955"/>
    <cellStyle name="Comma 96 3 2" xfId="2956"/>
    <cellStyle name="Comma 96 3 3" xfId="2957"/>
    <cellStyle name="Comma 96 3 4" xfId="2958"/>
    <cellStyle name="Comma 96 3 4 2" xfId="4662"/>
    <cellStyle name="Comma 96 3 4 3" xfId="4981"/>
    <cellStyle name="Comma 96 4" xfId="2959"/>
    <cellStyle name="Comma 96 4 2" xfId="4663"/>
    <cellStyle name="Comma 96 5" xfId="2960"/>
    <cellStyle name="Comma 97" xfId="2961"/>
    <cellStyle name="Comma 97 2" xfId="2962"/>
    <cellStyle name="Comma 97 2 2" xfId="2963"/>
    <cellStyle name="Comma 97 3" xfId="2964"/>
    <cellStyle name="Comma 97 3 2" xfId="4665"/>
    <cellStyle name="Comma 97 4" xfId="2965"/>
    <cellStyle name="Comma 97 5" xfId="2966"/>
    <cellStyle name="Comma 97 5 2" xfId="5418"/>
    <cellStyle name="Comma 98" xfId="2967"/>
    <cellStyle name="Comma 98 2" xfId="2968"/>
    <cellStyle name="Comma 98 3" xfId="2969"/>
    <cellStyle name="Comma 98 3 2" xfId="2970"/>
    <cellStyle name="Comma 98 3 3" xfId="2971"/>
    <cellStyle name="Comma 98 3 4" xfId="2972"/>
    <cellStyle name="Comma 98 3 4 2" xfId="4666"/>
    <cellStyle name="Comma 98 3 4 3" xfId="5417"/>
    <cellStyle name="Comma 98 4" xfId="2973"/>
    <cellStyle name="Comma 98 4 2" xfId="4667"/>
    <cellStyle name="Comma 98 5" xfId="2974"/>
    <cellStyle name="Comma 98 6" xfId="2975"/>
    <cellStyle name="Comma 98 6 2" xfId="4980"/>
    <cellStyle name="Comma 99" xfId="2976"/>
    <cellStyle name="Comma 99 2" xfId="2977"/>
    <cellStyle name="Comma 99 3" xfId="2978"/>
    <cellStyle name="Comma 99 3 2" xfId="2979"/>
    <cellStyle name="Comma 99 3 3" xfId="2980"/>
    <cellStyle name="Comma 99 3 4" xfId="2981"/>
    <cellStyle name="Comma 99 3 4 2" xfId="4668"/>
    <cellStyle name="Comma 99 3 4 3" xfId="4979"/>
    <cellStyle name="Comma 99 4" xfId="2982"/>
    <cellStyle name="Comma 99 4 2" xfId="4669"/>
    <cellStyle name="Comma 99 5" xfId="2983"/>
    <cellStyle name="Comma 99 6" xfId="2984"/>
    <cellStyle name="Comma 99 6 2" xfId="5416"/>
    <cellStyle name="Comma_21.Aktivet Afatgjata Materiale  09" xfId="6597"/>
    <cellStyle name="Currency 2" xfId="2985"/>
    <cellStyle name="Currency 2 2" xfId="2986"/>
    <cellStyle name="Currency 2 2 2" xfId="2987"/>
    <cellStyle name="Currency 2 2 3" xfId="2988"/>
    <cellStyle name="Currency 2 3" xfId="2989"/>
    <cellStyle name="Currency 3" xfId="2990"/>
    <cellStyle name="Currency 3 2" xfId="2991"/>
    <cellStyle name="Currency 3 2 2" xfId="2992"/>
    <cellStyle name="Currency 3 3" xfId="2993"/>
    <cellStyle name="Currency 3 3 2" xfId="2994"/>
    <cellStyle name="Currency 3 3 3" xfId="2995"/>
    <cellStyle name="Currency 3 3 4" xfId="2996"/>
    <cellStyle name="Currency 3 3 5" xfId="2997"/>
    <cellStyle name="Currency 3 3 6" xfId="4978"/>
    <cellStyle name="Currency 3 4" xfId="2998"/>
    <cellStyle name="Currency 4" xfId="2999"/>
    <cellStyle name="E&amp;Y House" xfId="3000"/>
    <cellStyle name="E&amp;Y House 2" xfId="3001"/>
    <cellStyle name="E&amp;Y House 2 2" xfId="3002"/>
    <cellStyle name="Explanatory Text 2" xfId="3003"/>
    <cellStyle name="Explanatory Text 3" xfId="3004"/>
    <cellStyle name="Explanatory Text 4" xfId="3005"/>
    <cellStyle name="Good 2" xfId="3006"/>
    <cellStyle name="Good 3" xfId="3007"/>
    <cellStyle name="Good 3 2" xfId="3008"/>
    <cellStyle name="Good 3 3" xfId="3009"/>
    <cellStyle name="Good 3 4" xfId="3010"/>
    <cellStyle name="Good 3 5" xfId="3011"/>
    <cellStyle name="Good 3 6" xfId="3012"/>
    <cellStyle name="Good 3 7" xfId="4236"/>
    <cellStyle name="Good 4" xfId="3013"/>
    <cellStyle name="Heading 1 2" xfId="3014"/>
    <cellStyle name="Heading 1 3" xfId="3015"/>
    <cellStyle name="Heading 1 3 2" xfId="3016"/>
    <cellStyle name="Heading 1 3 2 2" xfId="3017"/>
    <cellStyle name="Heading 1 3 3" xfId="3018"/>
    <cellStyle name="Heading 1 3 3 2" xfId="3019"/>
    <cellStyle name="Heading 1 3 3 3" xfId="4233"/>
    <cellStyle name="Heading 1 3 4" xfId="3020"/>
    <cellStyle name="Heading 1 3 4 2" xfId="3021"/>
    <cellStyle name="Heading 1 3 5" xfId="3022"/>
    <cellStyle name="Heading 1 3 5 2" xfId="3023"/>
    <cellStyle name="Heading 1 3 6" xfId="3024"/>
    <cellStyle name="Heading 1 3 6 2" xfId="4670"/>
    <cellStyle name="Heading 1 3 7" xfId="4234"/>
    <cellStyle name="Heading 1 4" xfId="3025"/>
    <cellStyle name="Heading 2 2" xfId="3026"/>
    <cellStyle name="Heading 2 3" xfId="3027"/>
    <cellStyle name="Heading 2 3 2" xfId="3028"/>
    <cellStyle name="Heading 2 3 2 2" xfId="3029"/>
    <cellStyle name="Heading 2 3 3" xfId="3030"/>
    <cellStyle name="Heading 2 3 3 2" xfId="3031"/>
    <cellStyle name="Heading 2 3 3 3" xfId="4230"/>
    <cellStyle name="Heading 2 3 4" xfId="3032"/>
    <cellStyle name="Heading 2 3 4 2" xfId="3033"/>
    <cellStyle name="Heading 2 3 5" xfId="3034"/>
    <cellStyle name="Heading 2 3 5 2" xfId="3035"/>
    <cellStyle name="Heading 2 3 6" xfId="3036"/>
    <cellStyle name="Heading 2 3 6 2" xfId="4671"/>
    <cellStyle name="Heading 2 3 7" xfId="4231"/>
    <cellStyle name="Heading 2 4" xfId="3037"/>
    <cellStyle name="Heading 3 2" xfId="3038"/>
    <cellStyle name="Heading 3 3" xfId="3039"/>
    <cellStyle name="Heading 3 3 2" xfId="3040"/>
    <cellStyle name="Heading 3 3 2 2" xfId="3041"/>
    <cellStyle name="Heading 3 3 3" xfId="3042"/>
    <cellStyle name="Heading 3 3 3 2" xfId="3043"/>
    <cellStyle name="Heading 3 3 3 3" xfId="4228"/>
    <cellStyle name="Heading 3 3 4" xfId="3044"/>
    <cellStyle name="Heading 3 3 4 2" xfId="3045"/>
    <cellStyle name="Heading 3 3 5" xfId="3046"/>
    <cellStyle name="Heading 3 3 5 2" xfId="3047"/>
    <cellStyle name="Heading 3 3 6" xfId="3048"/>
    <cellStyle name="Heading 3 3 6 2" xfId="4672"/>
    <cellStyle name="Heading 3 3 7" xfId="4229"/>
    <cellStyle name="Heading 3 4" xfId="3049"/>
    <cellStyle name="Heading 4 2" xfId="3050"/>
    <cellStyle name="Heading 4 3" xfId="3051"/>
    <cellStyle name="Heading 4 3 2" xfId="3052"/>
    <cellStyle name="Heading 4 3 2 2" xfId="3053"/>
    <cellStyle name="Heading 4 3 3" xfId="3054"/>
    <cellStyle name="Heading 4 3 3 2" xfId="3055"/>
    <cellStyle name="Heading 4 3 3 3" xfId="4223"/>
    <cellStyle name="Heading 4 3 4" xfId="3056"/>
    <cellStyle name="Heading 4 3 4 2" xfId="3057"/>
    <cellStyle name="Heading 4 3 5" xfId="3058"/>
    <cellStyle name="Heading 4 3 5 2" xfId="3059"/>
    <cellStyle name="Heading 4 3 6" xfId="3060"/>
    <cellStyle name="Heading 4 3 6 2" xfId="4673"/>
    <cellStyle name="Heading 4 3 7" xfId="4224"/>
    <cellStyle name="Heading 4 4" xfId="3061"/>
    <cellStyle name="Hyperlink 2" xfId="3062"/>
    <cellStyle name="Hyperlink 2 2" xfId="3063"/>
    <cellStyle name="Hyperlink 2 3" xfId="3064"/>
    <cellStyle name="Input 2" xfId="3065"/>
    <cellStyle name="Input 3" xfId="3066"/>
    <cellStyle name="Input 3 2" xfId="3067"/>
    <cellStyle name="Input 3 3" xfId="3068"/>
    <cellStyle name="Input 3 4" xfId="3069"/>
    <cellStyle name="Input 3 5" xfId="3070"/>
    <cellStyle name="Input 3 6" xfId="3071"/>
    <cellStyle name="Input 3 7" xfId="4217"/>
    <cellStyle name="Input 4" xfId="3072"/>
    <cellStyle name="Input 4 2" xfId="3073"/>
    <cellStyle name="Input 4 3" xfId="3074"/>
    <cellStyle name="Input 4 4" xfId="3075"/>
    <cellStyle name="Linked Cell 2" xfId="3076"/>
    <cellStyle name="Linked Cell 3" xfId="3077"/>
    <cellStyle name="Linked Cell 3 2" xfId="3078"/>
    <cellStyle name="Linked Cell 3 2 2" xfId="3079"/>
    <cellStyle name="Linked Cell 3 3" xfId="3080"/>
    <cellStyle name="Linked Cell 3 3 2" xfId="3081"/>
    <cellStyle name="Linked Cell 3 3 3" xfId="4213"/>
    <cellStyle name="Linked Cell 3 4" xfId="3082"/>
    <cellStyle name="Linked Cell 3 4 2" xfId="3083"/>
    <cellStyle name="Linked Cell 3 5" xfId="3084"/>
    <cellStyle name="Linked Cell 3 5 2" xfId="3085"/>
    <cellStyle name="Linked Cell 3 6" xfId="3086"/>
    <cellStyle name="Linked Cell 3 6 2" xfId="4674"/>
    <cellStyle name="Linked Cell 3 7" xfId="4214"/>
    <cellStyle name="Linked Cell 4" xfId="3087"/>
    <cellStyle name="Navadno_obrazciZGD" xfId="6590"/>
    <cellStyle name="Neutral 2" xfId="3088"/>
    <cellStyle name="Neutral 3" xfId="3089"/>
    <cellStyle name="Neutral 3 2" xfId="3090"/>
    <cellStyle name="Neutral 3 3" xfId="3091"/>
    <cellStyle name="Neutral 3 4" xfId="3092"/>
    <cellStyle name="Neutral 3 5" xfId="3093"/>
    <cellStyle name="Neutral 3 6" xfId="3094"/>
    <cellStyle name="Neutral 3 7" xfId="4209"/>
    <cellStyle name="Neutral 4" xfId="3095"/>
    <cellStyle name="Normal" xfId="0" builtinId="0"/>
    <cellStyle name="Normal 10" xfId="3096"/>
    <cellStyle name="Normal 10 2" xfId="3097"/>
    <cellStyle name="Normal 10 2 2" xfId="3098"/>
    <cellStyle name="Normal 10 2 3" xfId="3099"/>
    <cellStyle name="Normal 10 3" xfId="3100"/>
    <cellStyle name="Normal 10 4" xfId="3101"/>
    <cellStyle name="Normal 10 4 2" xfId="3102"/>
    <cellStyle name="Normal 10 4 3" xfId="3103"/>
    <cellStyle name="Normal 10 4 4" xfId="3104"/>
    <cellStyle name="Normal 10 4 4 2" xfId="4675"/>
    <cellStyle name="Normal 10 4 4 3" xfId="4977"/>
    <cellStyle name="Normal 10 5" xfId="3105"/>
    <cellStyle name="Normal 10 6" xfId="3106"/>
    <cellStyle name="Normal 10 7" xfId="3107"/>
    <cellStyle name="Normal 10 7 2" xfId="3108"/>
    <cellStyle name="Normal 10 7 3" xfId="3109"/>
    <cellStyle name="Normal 10 7 4" xfId="3110"/>
    <cellStyle name="Normal 10 7 5" xfId="3111"/>
    <cellStyle name="Normal 10 7 6" xfId="3112"/>
    <cellStyle name="Normal 10 7 7" xfId="3113"/>
    <cellStyle name="Normal 10 7 8" xfId="4976"/>
    <cellStyle name="Normal 10 8" xfId="3114"/>
    <cellStyle name="Normal 11" xfId="3115"/>
    <cellStyle name="Normal 11 10" xfId="5622"/>
    <cellStyle name="Normal 11 10 2" xfId="6345"/>
    <cellStyle name="Normal 11 11" xfId="5863"/>
    <cellStyle name="Normal 11 2" xfId="3116"/>
    <cellStyle name="Normal 11 2 2" xfId="3117"/>
    <cellStyle name="Normal 11 2 2 2" xfId="3118"/>
    <cellStyle name="Normal 11 2 2 2 2" xfId="3119"/>
    <cellStyle name="Normal 11 2 2 2 2 2" xfId="4678"/>
    <cellStyle name="Normal 11 2 2 2 2 2 2" xfId="5502"/>
    <cellStyle name="Normal 11 2 2 2 2 2 2 2" xfId="6232"/>
    <cellStyle name="Normal 11 2 2 2 2 2 3" xfId="5750"/>
    <cellStyle name="Normal 11 2 2 2 2 2 3 2" xfId="6473"/>
    <cellStyle name="Normal 11 2 2 2 2 2 4" xfId="5991"/>
    <cellStyle name="Normal 11 2 2 2 2 3" xfId="5211"/>
    <cellStyle name="Normal 11 2 2 2 2 3 2" xfId="6106"/>
    <cellStyle name="Normal 11 2 2 2 2 4" xfId="5624"/>
    <cellStyle name="Normal 11 2 2 2 2 4 2" xfId="6347"/>
    <cellStyle name="Normal 11 2 2 2 2 5" xfId="5865"/>
    <cellStyle name="Normal 11 2 2 3" xfId="3120"/>
    <cellStyle name="Normal 11 2 2 3 2" xfId="3121"/>
    <cellStyle name="Normal 11 2 2 3 2 2" xfId="3122"/>
    <cellStyle name="Normal 11 2 2 3 2 2 2" xfId="4681"/>
    <cellStyle name="Normal 11 2 2 3 2 2 2 2" xfId="5505"/>
    <cellStyle name="Normal 11 2 2 3 2 2 2 2 2" xfId="6235"/>
    <cellStyle name="Normal 11 2 2 3 2 2 2 3" xfId="5753"/>
    <cellStyle name="Normal 11 2 2 3 2 2 2 3 2" xfId="6476"/>
    <cellStyle name="Normal 11 2 2 3 2 2 2 4" xfId="5994"/>
    <cellStyle name="Normal 11 2 2 3 2 2 3" xfId="5214"/>
    <cellStyle name="Normal 11 2 2 3 2 2 3 2" xfId="6109"/>
    <cellStyle name="Normal 11 2 2 3 2 2 4" xfId="5627"/>
    <cellStyle name="Normal 11 2 2 3 2 2 4 2" xfId="6350"/>
    <cellStyle name="Normal 11 2 2 3 2 2 5" xfId="5868"/>
    <cellStyle name="Normal 11 2 2 3 2 3" xfId="4680"/>
    <cellStyle name="Normal 11 2 2 3 2 3 2" xfId="5504"/>
    <cellStyle name="Normal 11 2 2 3 2 3 2 2" xfId="6234"/>
    <cellStyle name="Normal 11 2 2 3 2 3 3" xfId="5752"/>
    <cellStyle name="Normal 11 2 2 3 2 3 3 2" xfId="6475"/>
    <cellStyle name="Normal 11 2 2 3 2 3 4" xfId="5993"/>
    <cellStyle name="Normal 11 2 2 3 2 4" xfId="5213"/>
    <cellStyle name="Normal 11 2 2 3 2 4 2" xfId="6108"/>
    <cellStyle name="Normal 11 2 2 3 2 5" xfId="5626"/>
    <cellStyle name="Normal 11 2 2 3 2 5 2" xfId="6349"/>
    <cellStyle name="Normal 11 2 2 3 2 6" xfId="5867"/>
    <cellStyle name="Normal 11 2 2 3 3" xfId="3123"/>
    <cellStyle name="Normal 11 2 2 3 3 2" xfId="4682"/>
    <cellStyle name="Normal 11 2 2 3 3 2 2" xfId="5506"/>
    <cellStyle name="Normal 11 2 2 3 3 2 2 2" xfId="6236"/>
    <cellStyle name="Normal 11 2 2 3 3 2 3" xfId="5754"/>
    <cellStyle name="Normal 11 2 2 3 3 2 3 2" xfId="6477"/>
    <cellStyle name="Normal 11 2 2 3 3 2 4" xfId="5995"/>
    <cellStyle name="Normal 11 2 2 3 3 3" xfId="5215"/>
    <cellStyle name="Normal 11 2 2 3 3 3 2" xfId="6110"/>
    <cellStyle name="Normal 11 2 2 3 3 4" xfId="5628"/>
    <cellStyle name="Normal 11 2 2 3 3 4 2" xfId="6351"/>
    <cellStyle name="Normal 11 2 2 3 3 5" xfId="5869"/>
    <cellStyle name="Normal 11 2 2 3 4" xfId="4679"/>
    <cellStyle name="Normal 11 2 2 3 4 2" xfId="5503"/>
    <cellStyle name="Normal 11 2 2 3 4 2 2" xfId="6233"/>
    <cellStyle name="Normal 11 2 2 3 4 3" xfId="5751"/>
    <cellStyle name="Normal 11 2 2 3 4 3 2" xfId="6474"/>
    <cellStyle name="Normal 11 2 2 3 4 4" xfId="5992"/>
    <cellStyle name="Normal 11 2 2 3 5" xfId="5212"/>
    <cellStyle name="Normal 11 2 2 3 5 2" xfId="6107"/>
    <cellStyle name="Normal 11 2 2 3 6" xfId="5625"/>
    <cellStyle name="Normal 11 2 2 3 6 2" xfId="6348"/>
    <cellStyle name="Normal 11 2 2 3 7" xfId="5866"/>
    <cellStyle name="Normal 11 2 3" xfId="3124"/>
    <cellStyle name="Normal 11 2 3 2" xfId="3125"/>
    <cellStyle name="Normal 11 2 3 2 2" xfId="4684"/>
    <cellStyle name="Normal 11 2 3 2 2 2" xfId="5508"/>
    <cellStyle name="Normal 11 2 3 2 2 2 2" xfId="6238"/>
    <cellStyle name="Normal 11 2 3 2 2 3" xfId="5756"/>
    <cellStyle name="Normal 11 2 3 2 2 3 2" xfId="6479"/>
    <cellStyle name="Normal 11 2 3 2 2 4" xfId="5997"/>
    <cellStyle name="Normal 11 2 3 2 3" xfId="5217"/>
    <cellStyle name="Normal 11 2 3 2 3 2" xfId="6112"/>
    <cellStyle name="Normal 11 2 3 2 4" xfId="5630"/>
    <cellStyle name="Normal 11 2 3 2 4 2" xfId="6353"/>
    <cellStyle name="Normal 11 2 3 2 5" xfId="5871"/>
    <cellStyle name="Normal 11 2 3 3" xfId="3126"/>
    <cellStyle name="Normal 11 2 3 4" xfId="4683"/>
    <cellStyle name="Normal 11 2 3 4 2" xfId="5507"/>
    <cellStyle name="Normal 11 2 3 4 2 2" xfId="6237"/>
    <cellStyle name="Normal 11 2 3 4 3" xfId="5755"/>
    <cellStyle name="Normal 11 2 3 4 3 2" xfId="6478"/>
    <cellStyle name="Normal 11 2 3 4 4" xfId="5996"/>
    <cellStyle name="Normal 11 2 3 5" xfId="5216"/>
    <cellStyle name="Normal 11 2 3 5 2" xfId="6111"/>
    <cellStyle name="Normal 11 2 3 6" xfId="5629"/>
    <cellStyle name="Normal 11 2 3 6 2" xfId="6352"/>
    <cellStyle name="Normal 11 2 3 7" xfId="5870"/>
    <cellStyle name="Normal 11 2 4" xfId="3127"/>
    <cellStyle name="Normal 11 2 4 2" xfId="3128"/>
    <cellStyle name="Normal 11 2 4 2 2" xfId="4686"/>
    <cellStyle name="Normal 11 2 4 2 2 2" xfId="5510"/>
    <cellStyle name="Normal 11 2 4 2 2 2 2" xfId="6240"/>
    <cellStyle name="Normal 11 2 4 2 2 3" xfId="5758"/>
    <cellStyle name="Normal 11 2 4 2 2 3 2" xfId="6481"/>
    <cellStyle name="Normal 11 2 4 2 2 4" xfId="5999"/>
    <cellStyle name="Normal 11 2 4 2 3" xfId="5219"/>
    <cellStyle name="Normal 11 2 4 2 3 2" xfId="6114"/>
    <cellStyle name="Normal 11 2 4 2 4" xfId="5632"/>
    <cellStyle name="Normal 11 2 4 2 4 2" xfId="6355"/>
    <cellStyle name="Normal 11 2 4 2 5" xfId="5873"/>
    <cellStyle name="Normal 11 2 4 3" xfId="4685"/>
    <cellStyle name="Normal 11 2 4 3 2" xfId="5509"/>
    <cellStyle name="Normal 11 2 4 3 2 2" xfId="6239"/>
    <cellStyle name="Normal 11 2 4 3 3" xfId="5757"/>
    <cellStyle name="Normal 11 2 4 3 3 2" xfId="6480"/>
    <cellStyle name="Normal 11 2 4 3 4" xfId="5998"/>
    <cellStyle name="Normal 11 2 4 4" xfId="5218"/>
    <cellStyle name="Normal 11 2 4 4 2" xfId="6113"/>
    <cellStyle name="Normal 11 2 4 5" xfId="5631"/>
    <cellStyle name="Normal 11 2 4 5 2" xfId="6354"/>
    <cellStyle name="Normal 11 2 4 6" xfId="5872"/>
    <cellStyle name="Normal 11 2 5" xfId="3129"/>
    <cellStyle name="Normal 11 2 5 2" xfId="4687"/>
    <cellStyle name="Normal 11 2 5 2 2" xfId="5511"/>
    <cellStyle name="Normal 11 2 5 2 2 2" xfId="6241"/>
    <cellStyle name="Normal 11 2 5 2 3" xfId="5759"/>
    <cellStyle name="Normal 11 2 5 2 3 2" xfId="6482"/>
    <cellStyle name="Normal 11 2 5 2 4" xfId="6000"/>
    <cellStyle name="Normal 11 2 5 3" xfId="5220"/>
    <cellStyle name="Normal 11 2 5 3 2" xfId="6115"/>
    <cellStyle name="Normal 11 2 5 4" xfId="5633"/>
    <cellStyle name="Normal 11 2 5 4 2" xfId="6356"/>
    <cellStyle name="Normal 11 2 5 5" xfId="5874"/>
    <cellStyle name="Normal 11 2 6" xfId="4677"/>
    <cellStyle name="Normal 11 2 6 2" xfId="5501"/>
    <cellStyle name="Normal 11 2 6 2 2" xfId="6231"/>
    <cellStyle name="Normal 11 2 6 3" xfId="5749"/>
    <cellStyle name="Normal 11 2 6 3 2" xfId="6472"/>
    <cellStyle name="Normal 11 2 6 4" xfId="5990"/>
    <cellStyle name="Normal 11 2 7" xfId="5210"/>
    <cellStyle name="Normal 11 2 7 2" xfId="6105"/>
    <cellStyle name="Normal 11 2 8" xfId="5623"/>
    <cellStyle name="Normal 11 2 8 2" xfId="6346"/>
    <cellStyle name="Normal 11 2 9" xfId="5864"/>
    <cellStyle name="Normal 11 3" xfId="3130"/>
    <cellStyle name="Normal 11 3 2" xfId="3131"/>
    <cellStyle name="Normal 11 3 2 2" xfId="3132"/>
    <cellStyle name="Normal 11 3 2 2 2" xfId="4688"/>
    <cellStyle name="Normal 11 3 2 2 2 2" xfId="5512"/>
    <cellStyle name="Normal 11 3 2 2 2 2 2" xfId="6242"/>
    <cellStyle name="Normal 11 3 2 2 2 3" xfId="5760"/>
    <cellStyle name="Normal 11 3 2 2 2 3 2" xfId="6483"/>
    <cellStyle name="Normal 11 3 2 2 2 4" xfId="6001"/>
    <cellStyle name="Normal 11 3 2 2 3" xfId="5222"/>
    <cellStyle name="Normal 11 3 2 2 3 2" xfId="6116"/>
    <cellStyle name="Normal 11 3 2 2 4" xfId="5634"/>
    <cellStyle name="Normal 11 3 2 2 4 2" xfId="6357"/>
    <cellStyle name="Normal 11 3 2 2 5" xfId="5875"/>
    <cellStyle name="Normal 11 3 3" xfId="3133"/>
    <cellStyle name="Normal 11 3 3 2" xfId="3134"/>
    <cellStyle name="Normal 11 3 3 2 2" xfId="3135"/>
    <cellStyle name="Normal 11 3 3 2 2 2" xfId="4691"/>
    <cellStyle name="Normal 11 3 3 2 2 2 2" xfId="5515"/>
    <cellStyle name="Normal 11 3 3 2 2 2 2 2" xfId="6245"/>
    <cellStyle name="Normal 11 3 3 2 2 2 3" xfId="5763"/>
    <cellStyle name="Normal 11 3 3 2 2 2 3 2" xfId="6486"/>
    <cellStyle name="Normal 11 3 3 2 2 2 4" xfId="6004"/>
    <cellStyle name="Normal 11 3 3 2 2 3" xfId="5225"/>
    <cellStyle name="Normal 11 3 3 2 2 3 2" xfId="6119"/>
    <cellStyle name="Normal 11 3 3 2 2 4" xfId="5637"/>
    <cellStyle name="Normal 11 3 3 2 2 4 2" xfId="6360"/>
    <cellStyle name="Normal 11 3 3 2 2 5" xfId="5878"/>
    <cellStyle name="Normal 11 3 3 2 3" xfId="4690"/>
    <cellStyle name="Normal 11 3 3 2 3 2" xfId="5514"/>
    <cellStyle name="Normal 11 3 3 2 3 2 2" xfId="6244"/>
    <cellStyle name="Normal 11 3 3 2 3 3" xfId="5762"/>
    <cellStyle name="Normal 11 3 3 2 3 3 2" xfId="6485"/>
    <cellStyle name="Normal 11 3 3 2 3 4" xfId="6003"/>
    <cellStyle name="Normal 11 3 3 2 4" xfId="5224"/>
    <cellStyle name="Normal 11 3 3 2 4 2" xfId="6118"/>
    <cellStyle name="Normal 11 3 3 2 5" xfId="5636"/>
    <cellStyle name="Normal 11 3 3 2 5 2" xfId="6359"/>
    <cellStyle name="Normal 11 3 3 2 6" xfId="5877"/>
    <cellStyle name="Normal 11 3 3 3" xfId="3136"/>
    <cellStyle name="Normal 11 3 3 3 2" xfId="4692"/>
    <cellStyle name="Normal 11 3 3 3 2 2" xfId="5516"/>
    <cellStyle name="Normal 11 3 3 3 2 2 2" xfId="6246"/>
    <cellStyle name="Normal 11 3 3 3 2 3" xfId="5764"/>
    <cellStyle name="Normal 11 3 3 3 2 3 2" xfId="6487"/>
    <cellStyle name="Normal 11 3 3 3 2 4" xfId="6005"/>
    <cellStyle name="Normal 11 3 3 3 3" xfId="5226"/>
    <cellStyle name="Normal 11 3 3 3 3 2" xfId="6120"/>
    <cellStyle name="Normal 11 3 3 3 4" xfId="5638"/>
    <cellStyle name="Normal 11 3 3 3 4 2" xfId="6361"/>
    <cellStyle name="Normal 11 3 3 3 5" xfId="5879"/>
    <cellStyle name="Normal 11 3 3 4" xfId="4689"/>
    <cellStyle name="Normal 11 3 3 4 2" xfId="5513"/>
    <cellStyle name="Normal 11 3 3 4 2 2" xfId="6243"/>
    <cellStyle name="Normal 11 3 3 4 3" xfId="5761"/>
    <cellStyle name="Normal 11 3 3 4 3 2" xfId="6484"/>
    <cellStyle name="Normal 11 3 3 4 4" xfId="6002"/>
    <cellStyle name="Normal 11 3 3 5" xfId="5223"/>
    <cellStyle name="Normal 11 3 3 5 2" xfId="6117"/>
    <cellStyle name="Normal 11 3 3 6" xfId="5635"/>
    <cellStyle name="Normal 11 3 3 6 2" xfId="6358"/>
    <cellStyle name="Normal 11 3 3 7" xfId="5876"/>
    <cellStyle name="Normal 11 3 4" xfId="3137"/>
    <cellStyle name="Normal 11 3 4 2" xfId="4693"/>
    <cellStyle name="Normal 11 3 4 2 2" xfId="5517"/>
    <cellStyle name="Normal 11 3 4 2 2 2" xfId="6247"/>
    <cellStyle name="Normal 11 3 4 2 3" xfId="5765"/>
    <cellStyle name="Normal 11 3 4 2 3 2" xfId="6488"/>
    <cellStyle name="Normal 11 3 4 2 4" xfId="6006"/>
    <cellStyle name="Normal 11 3 4 3" xfId="5227"/>
    <cellStyle name="Normal 11 3 4 3 2" xfId="6121"/>
    <cellStyle name="Normal 11 3 4 4" xfId="5639"/>
    <cellStyle name="Normal 11 3 4 4 2" xfId="6362"/>
    <cellStyle name="Normal 11 3 4 5" xfId="5880"/>
    <cellStyle name="Normal 11 4" xfId="3138"/>
    <cellStyle name="Normal 11 4 2" xfId="3139"/>
    <cellStyle name="Normal 11 4 2 2" xfId="3140"/>
    <cellStyle name="Normal 11 4 2 3" xfId="4694"/>
    <cellStyle name="Normal 11 4 2 3 2" xfId="5518"/>
    <cellStyle name="Normal 11 4 2 3 2 2" xfId="6248"/>
    <cellStyle name="Normal 11 4 2 3 3" xfId="5766"/>
    <cellStyle name="Normal 11 4 2 3 3 2" xfId="6489"/>
    <cellStyle name="Normal 11 4 2 3 4" xfId="6007"/>
    <cellStyle name="Normal 11 4 2 4" xfId="5229"/>
    <cellStyle name="Normal 11 4 2 4 2" xfId="6122"/>
    <cellStyle name="Normal 11 4 2 5" xfId="5640"/>
    <cellStyle name="Normal 11 4 2 5 2" xfId="6363"/>
    <cellStyle name="Normal 11 4 2 6" xfId="5881"/>
    <cellStyle name="Normal 11 4 3" xfId="3141"/>
    <cellStyle name="Normal 11 4 3 2" xfId="3142"/>
    <cellStyle name="Normal 11 4 3 2 2" xfId="4695"/>
    <cellStyle name="Normal 11 4 3 2 2 2" xfId="5519"/>
    <cellStyle name="Normal 11 4 3 2 2 2 2" xfId="6249"/>
    <cellStyle name="Normal 11 4 3 2 2 3" xfId="5767"/>
    <cellStyle name="Normal 11 4 3 2 2 3 2" xfId="6490"/>
    <cellStyle name="Normal 11 4 3 2 2 4" xfId="6008"/>
    <cellStyle name="Normal 11 4 3 2 3" xfId="5230"/>
    <cellStyle name="Normal 11 4 3 2 3 2" xfId="6123"/>
    <cellStyle name="Normal 11 4 3 2 4" xfId="5641"/>
    <cellStyle name="Normal 11 4 3 2 4 2" xfId="6364"/>
    <cellStyle name="Normal 11 4 3 2 5" xfId="5882"/>
    <cellStyle name="Normal 11 4 4" xfId="3143"/>
    <cellStyle name="Normal 11 4 5" xfId="3144"/>
    <cellStyle name="Normal 11 4 5 2" xfId="4696"/>
    <cellStyle name="Normal 11 4 5 3" xfId="4975"/>
    <cellStyle name="Normal 11 5" xfId="3145"/>
    <cellStyle name="Normal 11 5 2" xfId="3146"/>
    <cellStyle name="Normal 11 5 3" xfId="3147"/>
    <cellStyle name="Normal 11 5 3 2" xfId="4697"/>
    <cellStyle name="Normal 11 5 3 2 2" xfId="5520"/>
    <cellStyle name="Normal 11 5 3 2 2 2" xfId="6250"/>
    <cellStyle name="Normal 11 5 3 2 3" xfId="5768"/>
    <cellStyle name="Normal 11 5 3 2 3 2" xfId="6491"/>
    <cellStyle name="Normal 11 5 3 2 4" xfId="6009"/>
    <cellStyle name="Normal 11 5 3 3" xfId="5232"/>
    <cellStyle name="Normal 11 5 3 3 2" xfId="6124"/>
    <cellStyle name="Normal 11 5 3 4" xfId="5642"/>
    <cellStyle name="Normal 11 5 3 4 2" xfId="6365"/>
    <cellStyle name="Normal 11 5 3 5" xfId="5883"/>
    <cellStyle name="Normal 11 5 4" xfId="3148"/>
    <cellStyle name="Normal 11 6" xfId="3149"/>
    <cellStyle name="Normal 11 6 2" xfId="4698"/>
    <cellStyle name="Normal 11 6 2 2" xfId="5521"/>
    <cellStyle name="Normal 11 6 2 2 2" xfId="6251"/>
    <cellStyle name="Normal 11 6 2 3" xfId="5769"/>
    <cellStyle name="Normal 11 6 2 3 2" xfId="6492"/>
    <cellStyle name="Normal 11 6 2 4" xfId="6010"/>
    <cellStyle name="Normal 11 6 3" xfId="5233"/>
    <cellStyle name="Normal 11 6 3 2" xfId="6125"/>
    <cellStyle name="Normal 11 6 4" xfId="5643"/>
    <cellStyle name="Normal 11 6 4 2" xfId="6366"/>
    <cellStyle name="Normal 11 6 5" xfId="5884"/>
    <cellStyle name="Normal 11 7" xfId="3150"/>
    <cellStyle name="Normal 11 7 2" xfId="4699"/>
    <cellStyle name="Normal 11 7 2 2" xfId="5522"/>
    <cellStyle name="Normal 11 7 2 2 2" xfId="6252"/>
    <cellStyle name="Normal 11 7 2 3" xfId="5770"/>
    <cellStyle name="Normal 11 7 2 3 2" xfId="6493"/>
    <cellStyle name="Normal 11 7 2 4" xfId="6011"/>
    <cellStyle name="Normal 11 7 3" xfId="5234"/>
    <cellStyle name="Normal 11 7 3 2" xfId="6126"/>
    <cellStyle name="Normal 11 7 4" xfId="5644"/>
    <cellStyle name="Normal 11 7 4 2" xfId="6367"/>
    <cellStyle name="Normal 11 7 5" xfId="5885"/>
    <cellStyle name="Normal 11 8" xfId="4676"/>
    <cellStyle name="Normal 11 8 2" xfId="5500"/>
    <cellStyle name="Normal 11 8 2 2" xfId="6230"/>
    <cellStyle name="Normal 11 8 3" xfId="5748"/>
    <cellStyle name="Normal 11 8 3 2" xfId="6471"/>
    <cellStyle name="Normal 11 8 4" xfId="5989"/>
    <cellStyle name="Normal 11 9" xfId="5209"/>
    <cellStyle name="Normal 11 9 2" xfId="6104"/>
    <cellStyle name="Normal 12" xfId="3151"/>
    <cellStyle name="Normal 12 10" xfId="5645"/>
    <cellStyle name="Normal 12 10 2" xfId="6368"/>
    <cellStyle name="Normal 12 11" xfId="5886"/>
    <cellStyle name="Normal 12 2" xfId="3152"/>
    <cellStyle name="Normal 12 2 2" xfId="3153"/>
    <cellStyle name="Normal 12 2 2 2" xfId="3154"/>
    <cellStyle name="Normal 12 2 2 2 2" xfId="4703"/>
    <cellStyle name="Normal 12 2 2 2 2 2" xfId="5526"/>
    <cellStyle name="Normal 12 2 2 2 2 2 2" xfId="6256"/>
    <cellStyle name="Normal 12 2 2 2 2 3" xfId="5774"/>
    <cellStyle name="Normal 12 2 2 2 2 3 2" xfId="6497"/>
    <cellStyle name="Normal 12 2 2 2 2 4" xfId="6015"/>
    <cellStyle name="Normal 12 2 2 2 3" xfId="5238"/>
    <cellStyle name="Normal 12 2 2 2 3 2" xfId="6130"/>
    <cellStyle name="Normal 12 2 2 2 4" xfId="5648"/>
    <cellStyle name="Normal 12 2 2 2 4 2" xfId="6371"/>
    <cellStyle name="Normal 12 2 2 2 5" xfId="5889"/>
    <cellStyle name="Normal 12 2 2 3" xfId="4702"/>
    <cellStyle name="Normal 12 2 2 3 2" xfId="5525"/>
    <cellStyle name="Normal 12 2 2 3 2 2" xfId="6255"/>
    <cellStyle name="Normal 12 2 2 3 3" xfId="5773"/>
    <cellStyle name="Normal 12 2 2 3 3 2" xfId="6496"/>
    <cellStyle name="Normal 12 2 2 3 4" xfId="6014"/>
    <cellStyle name="Normal 12 2 2 4" xfId="5237"/>
    <cellStyle name="Normal 12 2 2 4 2" xfId="6129"/>
    <cellStyle name="Normal 12 2 2 5" xfId="5647"/>
    <cellStyle name="Normal 12 2 2 5 2" xfId="6370"/>
    <cellStyle name="Normal 12 2 2 6" xfId="5888"/>
    <cellStyle name="Normal 12 2 3" xfId="3155"/>
    <cellStyle name="Normal 12 2 3 2" xfId="3156"/>
    <cellStyle name="Normal 12 2 3 2 2" xfId="4705"/>
    <cellStyle name="Normal 12 2 3 2 2 2" xfId="5528"/>
    <cellStyle name="Normal 12 2 3 2 2 2 2" xfId="6258"/>
    <cellStyle name="Normal 12 2 3 2 2 3" xfId="5776"/>
    <cellStyle name="Normal 12 2 3 2 2 3 2" xfId="6499"/>
    <cellStyle name="Normal 12 2 3 2 2 4" xfId="6017"/>
    <cellStyle name="Normal 12 2 3 2 3" xfId="5240"/>
    <cellStyle name="Normal 12 2 3 2 3 2" xfId="6132"/>
    <cellStyle name="Normal 12 2 3 2 4" xfId="5650"/>
    <cellStyle name="Normal 12 2 3 2 4 2" xfId="6373"/>
    <cellStyle name="Normal 12 2 3 2 5" xfId="5891"/>
    <cellStyle name="Normal 12 2 3 3" xfId="4704"/>
    <cellStyle name="Normal 12 2 3 3 2" xfId="5527"/>
    <cellStyle name="Normal 12 2 3 3 2 2" xfId="6257"/>
    <cellStyle name="Normal 12 2 3 3 3" xfId="5775"/>
    <cellStyle name="Normal 12 2 3 3 3 2" xfId="6498"/>
    <cellStyle name="Normal 12 2 3 3 4" xfId="6016"/>
    <cellStyle name="Normal 12 2 3 4" xfId="5239"/>
    <cellStyle name="Normal 12 2 3 4 2" xfId="6131"/>
    <cellStyle name="Normal 12 2 3 5" xfId="5649"/>
    <cellStyle name="Normal 12 2 3 5 2" xfId="6372"/>
    <cellStyle name="Normal 12 2 3 6" xfId="5890"/>
    <cellStyle name="Normal 12 2 4" xfId="3157"/>
    <cellStyle name="Normal 12 2 4 2" xfId="4706"/>
    <cellStyle name="Normal 12 2 4 2 2" xfId="5529"/>
    <cellStyle name="Normal 12 2 4 2 2 2" xfId="6259"/>
    <cellStyle name="Normal 12 2 4 2 3" xfId="5777"/>
    <cellStyle name="Normal 12 2 4 2 3 2" xfId="6500"/>
    <cellStyle name="Normal 12 2 4 2 4" xfId="6018"/>
    <cellStyle name="Normal 12 2 4 3" xfId="5241"/>
    <cellStyle name="Normal 12 2 4 3 2" xfId="6133"/>
    <cellStyle name="Normal 12 2 4 4" xfId="5651"/>
    <cellStyle name="Normal 12 2 4 4 2" xfId="6374"/>
    <cellStyle name="Normal 12 2 4 5" xfId="5892"/>
    <cellStyle name="Normal 12 2 5" xfId="4701"/>
    <cellStyle name="Normal 12 2 5 2" xfId="5524"/>
    <cellStyle name="Normal 12 2 5 2 2" xfId="6254"/>
    <cellStyle name="Normal 12 2 5 3" xfId="5772"/>
    <cellStyle name="Normal 12 2 5 3 2" xfId="6495"/>
    <cellStyle name="Normal 12 2 5 4" xfId="6013"/>
    <cellStyle name="Normal 12 2 6" xfId="5236"/>
    <cellStyle name="Normal 12 2 6 2" xfId="6128"/>
    <cellStyle name="Normal 12 2 7" xfId="5646"/>
    <cellStyle name="Normal 12 2 7 2" xfId="6369"/>
    <cellStyle name="Normal 12 2 8" xfId="5887"/>
    <cellStyle name="Normal 12 3" xfId="3158"/>
    <cellStyle name="Normal 12 3 2" xfId="3159"/>
    <cellStyle name="Normal 12 3 2 2" xfId="3160"/>
    <cellStyle name="Normal 12 3 2 2 2" xfId="4707"/>
    <cellStyle name="Normal 12 3 2 2 2 2" xfId="5530"/>
    <cellStyle name="Normal 12 3 2 2 2 2 2" xfId="6260"/>
    <cellStyle name="Normal 12 3 2 2 2 3" xfId="5778"/>
    <cellStyle name="Normal 12 3 2 2 2 3 2" xfId="6501"/>
    <cellStyle name="Normal 12 3 2 2 2 4" xfId="6019"/>
    <cellStyle name="Normal 12 3 2 2 3" xfId="5242"/>
    <cellStyle name="Normal 12 3 2 2 3 2" xfId="6134"/>
    <cellStyle name="Normal 12 3 2 2 4" xfId="5652"/>
    <cellStyle name="Normal 12 3 2 2 4 2" xfId="6375"/>
    <cellStyle name="Normal 12 3 2 2 5" xfId="5893"/>
    <cellStyle name="Normal 12 3 3" xfId="3161"/>
    <cellStyle name="Normal 12 3 3 2" xfId="3162"/>
    <cellStyle name="Normal 12 3 3 2 2" xfId="3163"/>
    <cellStyle name="Normal 12 3 3 2 2 2" xfId="4710"/>
    <cellStyle name="Normal 12 3 3 2 2 2 2" xfId="5533"/>
    <cellStyle name="Normal 12 3 3 2 2 2 2 2" xfId="6263"/>
    <cellStyle name="Normal 12 3 3 2 2 2 3" xfId="5781"/>
    <cellStyle name="Normal 12 3 3 2 2 2 3 2" xfId="6504"/>
    <cellStyle name="Normal 12 3 3 2 2 2 4" xfId="6022"/>
    <cellStyle name="Normal 12 3 3 2 2 3" xfId="5245"/>
    <cellStyle name="Normal 12 3 3 2 2 3 2" xfId="6137"/>
    <cellStyle name="Normal 12 3 3 2 2 4" xfId="5655"/>
    <cellStyle name="Normal 12 3 3 2 2 4 2" xfId="6378"/>
    <cellStyle name="Normal 12 3 3 2 2 5" xfId="5896"/>
    <cellStyle name="Normal 12 3 3 2 3" xfId="4709"/>
    <cellStyle name="Normal 12 3 3 2 3 2" xfId="5532"/>
    <cellStyle name="Normal 12 3 3 2 3 2 2" xfId="6262"/>
    <cellStyle name="Normal 12 3 3 2 3 3" xfId="5780"/>
    <cellStyle name="Normal 12 3 3 2 3 3 2" xfId="6503"/>
    <cellStyle name="Normal 12 3 3 2 3 4" xfId="6021"/>
    <cellStyle name="Normal 12 3 3 2 4" xfId="5244"/>
    <cellStyle name="Normal 12 3 3 2 4 2" xfId="6136"/>
    <cellStyle name="Normal 12 3 3 2 5" xfId="5654"/>
    <cellStyle name="Normal 12 3 3 2 5 2" xfId="6377"/>
    <cellStyle name="Normal 12 3 3 2 6" xfId="5895"/>
    <cellStyle name="Normal 12 3 3 3" xfId="3164"/>
    <cellStyle name="Normal 12 3 3 3 2" xfId="4711"/>
    <cellStyle name="Normal 12 3 3 3 2 2" xfId="5534"/>
    <cellStyle name="Normal 12 3 3 3 2 2 2" xfId="6264"/>
    <cellStyle name="Normal 12 3 3 3 2 3" xfId="5782"/>
    <cellStyle name="Normal 12 3 3 3 2 3 2" xfId="6505"/>
    <cellStyle name="Normal 12 3 3 3 2 4" xfId="6023"/>
    <cellStyle name="Normal 12 3 3 3 3" xfId="5246"/>
    <cellStyle name="Normal 12 3 3 3 3 2" xfId="6138"/>
    <cellStyle name="Normal 12 3 3 3 4" xfId="5656"/>
    <cellStyle name="Normal 12 3 3 3 4 2" xfId="6379"/>
    <cellStyle name="Normal 12 3 3 3 5" xfId="5897"/>
    <cellStyle name="Normal 12 3 3 4" xfId="4708"/>
    <cellStyle name="Normal 12 3 3 4 2" xfId="5531"/>
    <cellStyle name="Normal 12 3 3 4 2 2" xfId="6261"/>
    <cellStyle name="Normal 12 3 3 4 3" xfId="5779"/>
    <cellStyle name="Normal 12 3 3 4 3 2" xfId="6502"/>
    <cellStyle name="Normal 12 3 3 4 4" xfId="6020"/>
    <cellStyle name="Normal 12 3 3 5" xfId="5243"/>
    <cellStyle name="Normal 12 3 3 5 2" xfId="6135"/>
    <cellStyle name="Normal 12 3 3 6" xfId="5653"/>
    <cellStyle name="Normal 12 3 3 6 2" xfId="6376"/>
    <cellStyle name="Normal 12 3 3 7" xfId="5894"/>
    <cellStyle name="Normal 12 4" xfId="3165"/>
    <cellStyle name="Normal 12 4 2" xfId="3166"/>
    <cellStyle name="Normal 12 4 2 2" xfId="4713"/>
    <cellStyle name="Normal 12 4 2 2 2" xfId="5536"/>
    <cellStyle name="Normal 12 4 2 2 2 2" xfId="6266"/>
    <cellStyle name="Normal 12 4 2 2 3" xfId="5784"/>
    <cellStyle name="Normal 12 4 2 2 3 2" xfId="6507"/>
    <cellStyle name="Normal 12 4 2 2 4" xfId="6025"/>
    <cellStyle name="Normal 12 4 2 3" xfId="5248"/>
    <cellStyle name="Normal 12 4 2 3 2" xfId="6140"/>
    <cellStyle name="Normal 12 4 2 4" xfId="5658"/>
    <cellStyle name="Normal 12 4 2 4 2" xfId="6381"/>
    <cellStyle name="Normal 12 4 2 5" xfId="5899"/>
    <cellStyle name="Normal 12 4 3" xfId="3167"/>
    <cellStyle name="Normal 12 4 4" xfId="4712"/>
    <cellStyle name="Normal 12 4 4 2" xfId="5535"/>
    <cellStyle name="Normal 12 4 4 2 2" xfId="6265"/>
    <cellStyle name="Normal 12 4 4 3" xfId="5783"/>
    <cellStyle name="Normal 12 4 4 3 2" xfId="6506"/>
    <cellStyle name="Normal 12 4 4 4" xfId="6024"/>
    <cellStyle name="Normal 12 4 5" xfId="5247"/>
    <cellStyle name="Normal 12 4 5 2" xfId="6139"/>
    <cellStyle name="Normal 12 4 6" xfId="5657"/>
    <cellStyle name="Normal 12 4 6 2" xfId="6380"/>
    <cellStyle name="Normal 12 4 7" xfId="5898"/>
    <cellStyle name="Normal 12 5" xfId="3168"/>
    <cellStyle name="Normal 12 5 2" xfId="3169"/>
    <cellStyle name="Normal 12 5 2 2" xfId="4715"/>
    <cellStyle name="Normal 12 5 2 2 2" xfId="5538"/>
    <cellStyle name="Normal 12 5 2 2 2 2" xfId="6268"/>
    <cellStyle name="Normal 12 5 2 2 3" xfId="5786"/>
    <cellStyle name="Normal 12 5 2 2 3 2" xfId="6509"/>
    <cellStyle name="Normal 12 5 2 2 4" xfId="6027"/>
    <cellStyle name="Normal 12 5 2 3" xfId="5250"/>
    <cellStyle name="Normal 12 5 2 3 2" xfId="6142"/>
    <cellStyle name="Normal 12 5 2 4" xfId="5660"/>
    <cellStyle name="Normal 12 5 2 4 2" xfId="6383"/>
    <cellStyle name="Normal 12 5 2 5" xfId="5901"/>
    <cellStyle name="Normal 12 5 3" xfId="4714"/>
    <cellStyle name="Normal 12 5 3 2" xfId="5537"/>
    <cellStyle name="Normal 12 5 3 2 2" xfId="6267"/>
    <cellStyle name="Normal 12 5 3 3" xfId="5785"/>
    <cellStyle name="Normal 12 5 3 3 2" xfId="6508"/>
    <cellStyle name="Normal 12 5 3 4" xfId="6026"/>
    <cellStyle name="Normal 12 5 4" xfId="5249"/>
    <cellStyle name="Normal 12 5 4 2" xfId="6141"/>
    <cellStyle name="Normal 12 5 5" xfId="5659"/>
    <cellStyle name="Normal 12 5 5 2" xfId="6382"/>
    <cellStyle name="Normal 12 5 6" xfId="5900"/>
    <cellStyle name="Normal 12 6" xfId="3170"/>
    <cellStyle name="Normal 12 6 2" xfId="4716"/>
    <cellStyle name="Normal 12 6 2 2" xfId="5539"/>
    <cellStyle name="Normal 12 6 2 2 2" xfId="6269"/>
    <cellStyle name="Normal 12 6 2 3" xfId="5787"/>
    <cellStyle name="Normal 12 6 2 3 2" xfId="6510"/>
    <cellStyle name="Normal 12 6 2 4" xfId="6028"/>
    <cellStyle name="Normal 12 6 3" xfId="5251"/>
    <cellStyle name="Normal 12 6 3 2" xfId="6143"/>
    <cellStyle name="Normal 12 6 4" xfId="5661"/>
    <cellStyle name="Normal 12 6 4 2" xfId="6384"/>
    <cellStyle name="Normal 12 6 5" xfId="5902"/>
    <cellStyle name="Normal 12 7" xfId="3171"/>
    <cellStyle name="Normal 12 7 2" xfId="4717"/>
    <cellStyle name="Normal 12 7 2 2" xfId="5540"/>
    <cellStyle name="Normal 12 7 2 2 2" xfId="6270"/>
    <cellStyle name="Normal 12 7 2 3" xfId="5788"/>
    <cellStyle name="Normal 12 7 2 3 2" xfId="6511"/>
    <cellStyle name="Normal 12 7 2 4" xfId="6029"/>
    <cellStyle name="Normal 12 7 3" xfId="5252"/>
    <cellStyle name="Normal 12 7 3 2" xfId="6144"/>
    <cellStyle name="Normal 12 7 4" xfId="5662"/>
    <cellStyle name="Normal 12 7 4 2" xfId="6385"/>
    <cellStyle name="Normal 12 7 5" xfId="5903"/>
    <cellStyle name="Normal 12 8" xfId="4700"/>
    <cellStyle name="Normal 12 8 2" xfId="5523"/>
    <cellStyle name="Normal 12 8 2 2" xfId="6253"/>
    <cellStyle name="Normal 12 8 3" xfId="5771"/>
    <cellStyle name="Normal 12 8 3 2" xfId="6494"/>
    <cellStyle name="Normal 12 8 4" xfId="6012"/>
    <cellStyle name="Normal 12 9" xfId="5235"/>
    <cellStyle name="Normal 12 9 2" xfId="6127"/>
    <cellStyle name="Normal 13" xfId="3172"/>
    <cellStyle name="Normal 13 2" xfId="3173"/>
    <cellStyle name="Normal 13 2 2" xfId="3174"/>
    <cellStyle name="Normal 13 2 2 2" xfId="4718"/>
    <cellStyle name="Normal 13 2 2 2 2" xfId="5541"/>
    <cellStyle name="Normal 13 2 2 2 2 2" xfId="6271"/>
    <cellStyle name="Normal 13 2 2 2 3" xfId="5789"/>
    <cellStyle name="Normal 13 2 2 2 3 2" xfId="6512"/>
    <cellStyle name="Normal 13 2 2 2 4" xfId="6030"/>
    <cellStyle name="Normal 13 2 2 3" xfId="5254"/>
    <cellStyle name="Normal 13 2 2 3 2" xfId="6145"/>
    <cellStyle name="Normal 13 2 2 4" xfId="5663"/>
    <cellStyle name="Normal 13 2 2 4 2" xfId="6386"/>
    <cellStyle name="Normal 13 2 2 5" xfId="5904"/>
    <cellStyle name="Normal 13 3" xfId="3175"/>
    <cellStyle name="Normal 13 4" xfId="3176"/>
    <cellStyle name="Normal 13 4 2" xfId="4719"/>
    <cellStyle name="Normal 13 4 3" xfId="5415"/>
    <cellStyle name="Normal 13 5" xfId="3177"/>
    <cellStyle name="Normal 13 5 2" xfId="4720"/>
    <cellStyle name="Normal 13 5 3" xfId="4974"/>
    <cellStyle name="Normal 14" xfId="3178"/>
    <cellStyle name="Normal 14 2" xfId="3179"/>
    <cellStyle name="Normal 14 2 2" xfId="3180"/>
    <cellStyle name="Normal 14 2 3" xfId="3181"/>
    <cellStyle name="Normal 14 2 3 2" xfId="4721"/>
    <cellStyle name="Normal 14 2 3 3" xfId="4972"/>
    <cellStyle name="Normal 14 2 4" xfId="3182"/>
    <cellStyle name="Normal 14 2 4 2" xfId="4722"/>
    <cellStyle name="Normal 14 2 4 2 2" xfId="5543"/>
    <cellStyle name="Normal 14 2 4 2 2 2" xfId="6272"/>
    <cellStyle name="Normal 14 2 4 2 3" xfId="5790"/>
    <cellStyle name="Normal 14 2 4 2 3 2" xfId="6513"/>
    <cellStyle name="Normal 14 2 4 2 4" xfId="6031"/>
    <cellStyle name="Normal 14 2 4 3" xfId="5255"/>
    <cellStyle name="Normal 14 2 4 3 2" xfId="6146"/>
    <cellStyle name="Normal 14 2 4 4" xfId="5664"/>
    <cellStyle name="Normal 14 2 4 4 2" xfId="6387"/>
    <cellStyle name="Normal 14 2 4 5" xfId="5905"/>
    <cellStyle name="Normal 14 2 5" xfId="3183"/>
    <cellStyle name="Normal 14 2 6" xfId="3184"/>
    <cellStyle name="Normal 14 3" xfId="3185"/>
    <cellStyle name="Normal 14 4" xfId="3186"/>
    <cellStyle name="Normal 14 5" xfId="3187"/>
    <cellStyle name="Normal 14 5 2" xfId="4723"/>
    <cellStyle name="Normal 14 5 3" xfId="5414"/>
    <cellStyle name="Normal 14 6" xfId="3188"/>
    <cellStyle name="Normal 14 6 2" xfId="4724"/>
    <cellStyle name="Normal 14 6 3" xfId="4971"/>
    <cellStyle name="Normal 14 7" xfId="4973"/>
    <cellStyle name="Normal 15" xfId="3189"/>
    <cellStyle name="Normal 15 2" xfId="3190"/>
    <cellStyle name="Normal 15 3" xfId="3191"/>
    <cellStyle name="Normal 15 3 2" xfId="3192"/>
    <cellStyle name="Normal 15 4" xfId="3193"/>
    <cellStyle name="Normal 15 4 2" xfId="3194"/>
    <cellStyle name="Normal 15 5" xfId="3195"/>
    <cellStyle name="Normal 15 6" xfId="3196"/>
    <cellStyle name="Normal 15 6 2" xfId="4725"/>
    <cellStyle name="Normal 15 6 3" xfId="4970"/>
    <cellStyle name="Normal 15 7" xfId="3197"/>
    <cellStyle name="Normal 15 8" xfId="3198"/>
    <cellStyle name="Normal 15 8 2" xfId="4726"/>
    <cellStyle name="Normal 15 8 3" xfId="5413"/>
    <cellStyle name="Normal 16" xfId="3199"/>
    <cellStyle name="Normal 16 2" xfId="3200"/>
    <cellStyle name="Normal 16 2 2" xfId="4728"/>
    <cellStyle name="Normal 16 2 2 2" xfId="5546"/>
    <cellStyle name="Normal 16 2 2 2 2" xfId="6274"/>
    <cellStyle name="Normal 16 2 2 3" xfId="5792"/>
    <cellStyle name="Normal 16 2 2 3 2" xfId="6515"/>
    <cellStyle name="Normal 16 2 2 4" xfId="6033"/>
    <cellStyle name="Normal 16 2 3" xfId="5259"/>
    <cellStyle name="Normal 16 2 3 2" xfId="6148"/>
    <cellStyle name="Normal 16 2 4" xfId="5666"/>
    <cellStyle name="Normal 16 2 4 2" xfId="6389"/>
    <cellStyle name="Normal 16 2 5" xfId="5907"/>
    <cellStyle name="Normal 16 3" xfId="3201"/>
    <cellStyle name="Normal 16 3 2" xfId="4729"/>
    <cellStyle name="Normal 16 3 3" xfId="4969"/>
    <cellStyle name="Normal 16 4" xfId="4727"/>
    <cellStyle name="Normal 16 4 2" xfId="5545"/>
    <cellStyle name="Normal 16 4 2 2" xfId="6273"/>
    <cellStyle name="Normal 16 4 3" xfId="5791"/>
    <cellStyle name="Normal 16 4 3 2" xfId="6514"/>
    <cellStyle name="Normal 16 4 4" xfId="6032"/>
    <cellStyle name="Normal 16 5" xfId="5258"/>
    <cellStyle name="Normal 16 5 2" xfId="6147"/>
    <cellStyle name="Normal 16 6" xfId="5665"/>
    <cellStyle name="Normal 16 6 2" xfId="6388"/>
    <cellStyle name="Normal 16 7" xfId="5906"/>
    <cellStyle name="Normal 17" xfId="3202"/>
    <cellStyle name="Normal 17 2" xfId="4730"/>
    <cellStyle name="Normal 17 2 2" xfId="5547"/>
    <cellStyle name="Normal 17 2 2 2" xfId="6275"/>
    <cellStyle name="Normal 17 2 3" xfId="5793"/>
    <cellStyle name="Normal 17 2 3 2" xfId="6516"/>
    <cellStyle name="Normal 17 2 4" xfId="6034"/>
    <cellStyle name="Normal 17 3" xfId="5260"/>
    <cellStyle name="Normal 17 3 2" xfId="6149"/>
    <cellStyle name="Normal 17 4" xfId="5667"/>
    <cellStyle name="Normal 17 4 2" xfId="6390"/>
    <cellStyle name="Normal 17 5" xfId="5908"/>
    <cellStyle name="Normal 18" xfId="3203"/>
    <cellStyle name="Normal 18 2" xfId="4731"/>
    <cellStyle name="Normal 18 2 2" xfId="5548"/>
    <cellStyle name="Normal 18 2 2 2" xfId="6276"/>
    <cellStyle name="Normal 18 2 3" xfId="5794"/>
    <cellStyle name="Normal 18 2 3 2" xfId="6517"/>
    <cellStyle name="Normal 18 2 4" xfId="6035"/>
    <cellStyle name="Normal 18 3" xfId="5261"/>
    <cellStyle name="Normal 18 3 2" xfId="6150"/>
    <cellStyle name="Normal 18 4" xfId="5668"/>
    <cellStyle name="Normal 18 4 2" xfId="6391"/>
    <cellStyle name="Normal 18 5" xfId="5909"/>
    <cellStyle name="Normal 19" xfId="3887"/>
    <cellStyle name="Normal 19 2" xfId="4909"/>
    <cellStyle name="Normal 2" xfId="3204"/>
    <cellStyle name="Normal 2 10" xfId="3205"/>
    <cellStyle name="Normal 2 11" xfId="4907"/>
    <cellStyle name="Normal 2 2" xfId="3206"/>
    <cellStyle name="Normal 2 2 2" xfId="3207"/>
    <cellStyle name="Normal 2 2 2 2" xfId="3208"/>
    <cellStyle name="Normal 2 2 2 2 2" xfId="3209"/>
    <cellStyle name="Normal 2 2 2 3" xfId="3210"/>
    <cellStyle name="Normal 2 2 2 3 2" xfId="3211"/>
    <cellStyle name="Normal 2 2 2 3 2 2" xfId="3212"/>
    <cellStyle name="Normal 2 2 2 3 2 2 2" xfId="4734"/>
    <cellStyle name="Normal 2 2 2 3 2 2 2 2" xfId="5551"/>
    <cellStyle name="Normal 2 2 2 3 2 2 2 2 2" xfId="6279"/>
    <cellStyle name="Normal 2 2 2 3 2 2 2 3" xfId="5797"/>
    <cellStyle name="Normal 2 2 2 3 2 2 2 3 2" xfId="6520"/>
    <cellStyle name="Normal 2 2 2 3 2 2 2 4" xfId="6038"/>
    <cellStyle name="Normal 2 2 2 3 2 2 3" xfId="5265"/>
    <cellStyle name="Normal 2 2 2 3 2 2 3 2" xfId="6153"/>
    <cellStyle name="Normal 2 2 2 3 2 2 4" xfId="5671"/>
    <cellStyle name="Normal 2 2 2 3 2 2 4 2" xfId="6394"/>
    <cellStyle name="Normal 2 2 2 3 2 2 5" xfId="5912"/>
    <cellStyle name="Normal 2 2 2 3 2 3" xfId="4733"/>
    <cellStyle name="Normal 2 2 2 3 2 3 2" xfId="5550"/>
    <cellStyle name="Normal 2 2 2 3 2 3 2 2" xfId="6278"/>
    <cellStyle name="Normal 2 2 2 3 2 3 3" xfId="5796"/>
    <cellStyle name="Normal 2 2 2 3 2 3 3 2" xfId="6519"/>
    <cellStyle name="Normal 2 2 2 3 2 3 4" xfId="6037"/>
    <cellStyle name="Normal 2 2 2 3 2 4" xfId="5264"/>
    <cellStyle name="Normal 2 2 2 3 2 4 2" xfId="6152"/>
    <cellStyle name="Normal 2 2 2 3 2 5" xfId="5670"/>
    <cellStyle name="Normal 2 2 2 3 2 5 2" xfId="6393"/>
    <cellStyle name="Normal 2 2 2 3 2 6" xfId="5911"/>
    <cellStyle name="Normal 2 2 2 3 3" xfId="3213"/>
    <cellStyle name="Normal 2 2 2 3 3 2" xfId="4735"/>
    <cellStyle name="Normal 2 2 2 3 3 2 2" xfId="5552"/>
    <cellStyle name="Normal 2 2 2 3 3 2 2 2" xfId="6280"/>
    <cellStyle name="Normal 2 2 2 3 3 2 3" xfId="5798"/>
    <cellStyle name="Normal 2 2 2 3 3 2 3 2" xfId="6521"/>
    <cellStyle name="Normal 2 2 2 3 3 2 4" xfId="6039"/>
    <cellStyle name="Normal 2 2 2 3 3 3" xfId="5266"/>
    <cellStyle name="Normal 2 2 2 3 3 3 2" xfId="6154"/>
    <cellStyle name="Normal 2 2 2 3 3 4" xfId="5672"/>
    <cellStyle name="Normal 2 2 2 3 3 4 2" xfId="6395"/>
    <cellStyle name="Normal 2 2 2 3 3 5" xfId="5913"/>
    <cellStyle name="Normal 2 2 2 3 4" xfId="4732"/>
    <cellStyle name="Normal 2 2 2 3 4 2" xfId="5549"/>
    <cellStyle name="Normal 2 2 2 3 4 2 2" xfId="6277"/>
    <cellStyle name="Normal 2 2 2 3 4 3" xfId="5795"/>
    <cellStyle name="Normal 2 2 2 3 4 3 2" xfId="6518"/>
    <cellStyle name="Normal 2 2 2 3 4 4" xfId="6036"/>
    <cellStyle name="Normal 2 2 2 3 5" xfId="5263"/>
    <cellStyle name="Normal 2 2 2 3 5 2" xfId="6151"/>
    <cellStyle name="Normal 2 2 2 3 6" xfId="5669"/>
    <cellStyle name="Normal 2 2 2 3 6 2" xfId="6392"/>
    <cellStyle name="Normal 2 2 2 3 7" xfId="5910"/>
    <cellStyle name="Normal 2 2 3" xfId="3214"/>
    <cellStyle name="Normal 2 2 3 10" xfId="5267"/>
    <cellStyle name="Normal 2 2 3 10 2" xfId="6155"/>
    <cellStyle name="Normal 2 2 3 11" xfId="5673"/>
    <cellStyle name="Normal 2 2 3 11 2" xfId="6396"/>
    <cellStyle name="Normal 2 2 3 12" xfId="5914"/>
    <cellStyle name="Normal 2 2 3 2" xfId="3215"/>
    <cellStyle name="Normal 2 2 3 2 10" xfId="5915"/>
    <cellStyle name="Normal 2 2 3 2 2" xfId="3216"/>
    <cellStyle name="Normal 2 2 3 2 2 2" xfId="3217"/>
    <cellStyle name="Normal 2 2 3 2 2 2 2" xfId="3218"/>
    <cellStyle name="Normal 2 2 3 2 2 2 2 2" xfId="4740"/>
    <cellStyle name="Normal 2 2 3 2 2 2 2 2 2" xfId="5557"/>
    <cellStyle name="Normal 2 2 3 2 2 2 2 2 2 2" xfId="6285"/>
    <cellStyle name="Normal 2 2 3 2 2 2 2 2 3" xfId="5803"/>
    <cellStyle name="Normal 2 2 3 2 2 2 2 2 3 2" xfId="6526"/>
    <cellStyle name="Normal 2 2 3 2 2 2 2 2 4" xfId="6044"/>
    <cellStyle name="Normal 2 2 3 2 2 2 2 3" xfId="5271"/>
    <cellStyle name="Normal 2 2 3 2 2 2 2 3 2" xfId="6159"/>
    <cellStyle name="Normal 2 2 3 2 2 2 2 4" xfId="5677"/>
    <cellStyle name="Normal 2 2 3 2 2 2 2 4 2" xfId="6400"/>
    <cellStyle name="Normal 2 2 3 2 2 2 2 5" xfId="5918"/>
    <cellStyle name="Normal 2 2 3 2 2 2 3" xfId="4739"/>
    <cellStyle name="Normal 2 2 3 2 2 2 3 2" xfId="5556"/>
    <cellStyle name="Normal 2 2 3 2 2 2 3 2 2" xfId="6284"/>
    <cellStyle name="Normal 2 2 3 2 2 2 3 3" xfId="5802"/>
    <cellStyle name="Normal 2 2 3 2 2 2 3 3 2" xfId="6525"/>
    <cellStyle name="Normal 2 2 3 2 2 2 3 4" xfId="6043"/>
    <cellStyle name="Normal 2 2 3 2 2 2 4" xfId="5270"/>
    <cellStyle name="Normal 2 2 3 2 2 2 4 2" xfId="6158"/>
    <cellStyle name="Normal 2 2 3 2 2 2 5" xfId="5676"/>
    <cellStyle name="Normal 2 2 3 2 2 2 5 2" xfId="6399"/>
    <cellStyle name="Normal 2 2 3 2 2 2 6" xfId="5917"/>
    <cellStyle name="Normal 2 2 3 2 2 3" xfId="3219"/>
    <cellStyle name="Normal 2 2 3 2 2 3 2" xfId="3220"/>
    <cellStyle name="Normal 2 2 3 2 2 3 2 2" xfId="4742"/>
    <cellStyle name="Normal 2 2 3 2 2 3 2 2 2" xfId="5559"/>
    <cellStyle name="Normal 2 2 3 2 2 3 2 2 2 2" xfId="6287"/>
    <cellStyle name="Normal 2 2 3 2 2 3 2 2 3" xfId="5805"/>
    <cellStyle name="Normal 2 2 3 2 2 3 2 2 3 2" xfId="6528"/>
    <cellStyle name="Normal 2 2 3 2 2 3 2 2 4" xfId="6046"/>
    <cellStyle name="Normal 2 2 3 2 2 3 2 3" xfId="5273"/>
    <cellStyle name="Normal 2 2 3 2 2 3 2 3 2" xfId="6161"/>
    <cellStyle name="Normal 2 2 3 2 2 3 2 4" xfId="5679"/>
    <cellStyle name="Normal 2 2 3 2 2 3 2 4 2" xfId="6402"/>
    <cellStyle name="Normal 2 2 3 2 2 3 2 5" xfId="5920"/>
    <cellStyle name="Normal 2 2 3 2 2 3 3" xfId="4741"/>
    <cellStyle name="Normal 2 2 3 2 2 3 3 2" xfId="5558"/>
    <cellStyle name="Normal 2 2 3 2 2 3 3 2 2" xfId="6286"/>
    <cellStyle name="Normal 2 2 3 2 2 3 3 3" xfId="5804"/>
    <cellStyle name="Normal 2 2 3 2 2 3 3 3 2" xfId="6527"/>
    <cellStyle name="Normal 2 2 3 2 2 3 3 4" xfId="6045"/>
    <cellStyle name="Normal 2 2 3 2 2 3 4" xfId="5272"/>
    <cellStyle name="Normal 2 2 3 2 2 3 4 2" xfId="6160"/>
    <cellStyle name="Normal 2 2 3 2 2 3 5" xfId="5678"/>
    <cellStyle name="Normal 2 2 3 2 2 3 5 2" xfId="6401"/>
    <cellStyle name="Normal 2 2 3 2 2 3 6" xfId="5919"/>
    <cellStyle name="Normal 2 2 3 2 2 4" xfId="3221"/>
    <cellStyle name="Normal 2 2 3 2 2 4 2" xfId="4743"/>
    <cellStyle name="Normal 2 2 3 2 2 4 2 2" xfId="5560"/>
    <cellStyle name="Normal 2 2 3 2 2 4 2 2 2" xfId="6288"/>
    <cellStyle name="Normal 2 2 3 2 2 4 2 3" xfId="5806"/>
    <cellStyle name="Normal 2 2 3 2 2 4 2 3 2" xfId="6529"/>
    <cellStyle name="Normal 2 2 3 2 2 4 2 4" xfId="6047"/>
    <cellStyle name="Normal 2 2 3 2 2 4 3" xfId="5274"/>
    <cellStyle name="Normal 2 2 3 2 2 4 3 2" xfId="6162"/>
    <cellStyle name="Normal 2 2 3 2 2 4 4" xfId="5680"/>
    <cellStyle name="Normal 2 2 3 2 2 4 4 2" xfId="6403"/>
    <cellStyle name="Normal 2 2 3 2 2 4 5" xfId="5921"/>
    <cellStyle name="Normal 2 2 3 2 2 5" xfId="4738"/>
    <cellStyle name="Normal 2 2 3 2 2 5 2" xfId="5555"/>
    <cellStyle name="Normal 2 2 3 2 2 5 2 2" xfId="6283"/>
    <cellStyle name="Normal 2 2 3 2 2 5 3" xfId="5801"/>
    <cellStyle name="Normal 2 2 3 2 2 5 3 2" xfId="6524"/>
    <cellStyle name="Normal 2 2 3 2 2 5 4" xfId="6042"/>
    <cellStyle name="Normal 2 2 3 2 2 6" xfId="5269"/>
    <cellStyle name="Normal 2 2 3 2 2 6 2" xfId="6157"/>
    <cellStyle name="Normal 2 2 3 2 2 7" xfId="5675"/>
    <cellStyle name="Normal 2 2 3 2 2 7 2" xfId="6398"/>
    <cellStyle name="Normal 2 2 3 2 2 8" xfId="5916"/>
    <cellStyle name="Normal 2 2 3 2 3" xfId="3222"/>
    <cellStyle name="Normal 2 2 3 2 4" xfId="3223"/>
    <cellStyle name="Normal 2 2 3 2 4 2" xfId="3224"/>
    <cellStyle name="Normal 2 2 3 2 4 2 2" xfId="4745"/>
    <cellStyle name="Normal 2 2 3 2 4 2 2 2" xfId="5562"/>
    <cellStyle name="Normal 2 2 3 2 4 2 2 2 2" xfId="6290"/>
    <cellStyle name="Normal 2 2 3 2 4 2 2 3" xfId="5808"/>
    <cellStyle name="Normal 2 2 3 2 4 2 2 3 2" xfId="6531"/>
    <cellStyle name="Normal 2 2 3 2 4 2 2 4" xfId="6049"/>
    <cellStyle name="Normal 2 2 3 2 4 2 3" xfId="5276"/>
    <cellStyle name="Normal 2 2 3 2 4 2 3 2" xfId="6164"/>
    <cellStyle name="Normal 2 2 3 2 4 2 4" xfId="5682"/>
    <cellStyle name="Normal 2 2 3 2 4 2 4 2" xfId="6405"/>
    <cellStyle name="Normal 2 2 3 2 4 2 5" xfId="5923"/>
    <cellStyle name="Normal 2 2 3 2 4 3" xfId="4744"/>
    <cellStyle name="Normal 2 2 3 2 4 3 2" xfId="5561"/>
    <cellStyle name="Normal 2 2 3 2 4 3 2 2" xfId="6289"/>
    <cellStyle name="Normal 2 2 3 2 4 3 3" xfId="5807"/>
    <cellStyle name="Normal 2 2 3 2 4 3 3 2" xfId="6530"/>
    <cellStyle name="Normal 2 2 3 2 4 3 4" xfId="6048"/>
    <cellStyle name="Normal 2 2 3 2 4 4" xfId="5275"/>
    <cellStyle name="Normal 2 2 3 2 4 4 2" xfId="6163"/>
    <cellStyle name="Normal 2 2 3 2 4 5" xfId="5681"/>
    <cellStyle name="Normal 2 2 3 2 4 5 2" xfId="6404"/>
    <cellStyle name="Normal 2 2 3 2 4 6" xfId="5922"/>
    <cellStyle name="Normal 2 2 3 2 5" xfId="3225"/>
    <cellStyle name="Normal 2 2 3 2 5 2" xfId="3226"/>
    <cellStyle name="Normal 2 2 3 2 5 2 2" xfId="4747"/>
    <cellStyle name="Normal 2 2 3 2 5 2 2 2" xfId="5564"/>
    <cellStyle name="Normal 2 2 3 2 5 2 2 2 2" xfId="6292"/>
    <cellStyle name="Normal 2 2 3 2 5 2 2 3" xfId="5810"/>
    <cellStyle name="Normal 2 2 3 2 5 2 2 3 2" xfId="6533"/>
    <cellStyle name="Normal 2 2 3 2 5 2 2 4" xfId="6051"/>
    <cellStyle name="Normal 2 2 3 2 5 2 3" xfId="5278"/>
    <cellStyle name="Normal 2 2 3 2 5 2 3 2" xfId="6166"/>
    <cellStyle name="Normal 2 2 3 2 5 2 4" xfId="5684"/>
    <cellStyle name="Normal 2 2 3 2 5 2 4 2" xfId="6407"/>
    <cellStyle name="Normal 2 2 3 2 5 2 5" xfId="5925"/>
    <cellStyle name="Normal 2 2 3 2 5 3" xfId="4746"/>
    <cellStyle name="Normal 2 2 3 2 5 3 2" xfId="5563"/>
    <cellStyle name="Normal 2 2 3 2 5 3 2 2" xfId="6291"/>
    <cellStyle name="Normal 2 2 3 2 5 3 3" xfId="5809"/>
    <cellStyle name="Normal 2 2 3 2 5 3 3 2" xfId="6532"/>
    <cellStyle name="Normal 2 2 3 2 5 3 4" xfId="6050"/>
    <cellStyle name="Normal 2 2 3 2 5 4" xfId="5277"/>
    <cellStyle name="Normal 2 2 3 2 5 4 2" xfId="6165"/>
    <cellStyle name="Normal 2 2 3 2 5 5" xfId="5683"/>
    <cellStyle name="Normal 2 2 3 2 5 5 2" xfId="6406"/>
    <cellStyle name="Normal 2 2 3 2 5 6" xfId="5924"/>
    <cellStyle name="Normal 2 2 3 2 6" xfId="3227"/>
    <cellStyle name="Normal 2 2 3 2 6 2" xfId="4748"/>
    <cellStyle name="Normal 2 2 3 2 6 2 2" xfId="5565"/>
    <cellStyle name="Normal 2 2 3 2 6 2 2 2" xfId="6293"/>
    <cellStyle name="Normal 2 2 3 2 6 2 3" xfId="5811"/>
    <cellStyle name="Normal 2 2 3 2 6 2 3 2" xfId="6534"/>
    <cellStyle name="Normal 2 2 3 2 6 2 4" xfId="6052"/>
    <cellStyle name="Normal 2 2 3 2 6 3" xfId="5279"/>
    <cellStyle name="Normal 2 2 3 2 6 3 2" xfId="6167"/>
    <cellStyle name="Normal 2 2 3 2 6 4" xfId="5685"/>
    <cellStyle name="Normal 2 2 3 2 6 4 2" xfId="6408"/>
    <cellStyle name="Normal 2 2 3 2 6 5" xfId="5926"/>
    <cellStyle name="Normal 2 2 3 2 7" xfId="4737"/>
    <cellStyle name="Normal 2 2 3 2 7 2" xfId="5554"/>
    <cellStyle name="Normal 2 2 3 2 7 2 2" xfId="6282"/>
    <cellStyle name="Normal 2 2 3 2 7 3" xfId="5800"/>
    <cellStyle name="Normal 2 2 3 2 7 3 2" xfId="6523"/>
    <cellStyle name="Normal 2 2 3 2 7 4" xfId="6041"/>
    <cellStyle name="Normal 2 2 3 2 8" xfId="5268"/>
    <cellStyle name="Normal 2 2 3 2 8 2" xfId="6156"/>
    <cellStyle name="Normal 2 2 3 2 9" xfId="5674"/>
    <cellStyle name="Normal 2 2 3 2 9 2" xfId="6397"/>
    <cellStyle name="Normal 2 2 3 3" xfId="3228"/>
    <cellStyle name="Normal 2 2 3 3 2" xfId="3229"/>
    <cellStyle name="Normal 2 2 3 3 2 2" xfId="3230"/>
    <cellStyle name="Normal 2 2 3 3 2 2 2" xfId="4751"/>
    <cellStyle name="Normal 2 2 3 3 2 2 2 2" xfId="5568"/>
    <cellStyle name="Normal 2 2 3 3 2 2 2 2 2" xfId="6296"/>
    <cellStyle name="Normal 2 2 3 3 2 2 2 3" xfId="5814"/>
    <cellStyle name="Normal 2 2 3 3 2 2 2 3 2" xfId="6537"/>
    <cellStyle name="Normal 2 2 3 3 2 2 2 4" xfId="6055"/>
    <cellStyle name="Normal 2 2 3 3 2 2 3" xfId="5282"/>
    <cellStyle name="Normal 2 2 3 3 2 2 3 2" xfId="6170"/>
    <cellStyle name="Normal 2 2 3 3 2 2 4" xfId="5688"/>
    <cellStyle name="Normal 2 2 3 3 2 2 4 2" xfId="6411"/>
    <cellStyle name="Normal 2 2 3 3 2 2 5" xfId="5929"/>
    <cellStyle name="Normal 2 2 3 3 2 3" xfId="4750"/>
    <cellStyle name="Normal 2 2 3 3 2 3 2" xfId="5567"/>
    <cellStyle name="Normal 2 2 3 3 2 3 2 2" xfId="6295"/>
    <cellStyle name="Normal 2 2 3 3 2 3 3" xfId="5813"/>
    <cellStyle name="Normal 2 2 3 3 2 3 3 2" xfId="6536"/>
    <cellStyle name="Normal 2 2 3 3 2 3 4" xfId="6054"/>
    <cellStyle name="Normal 2 2 3 3 2 4" xfId="5281"/>
    <cellStyle name="Normal 2 2 3 3 2 4 2" xfId="6169"/>
    <cellStyle name="Normal 2 2 3 3 2 5" xfId="5687"/>
    <cellStyle name="Normal 2 2 3 3 2 5 2" xfId="6410"/>
    <cellStyle name="Normal 2 2 3 3 2 6" xfId="5928"/>
    <cellStyle name="Normal 2 2 3 3 3" xfId="3231"/>
    <cellStyle name="Normal 2 2 3 3 3 2" xfId="3232"/>
    <cellStyle name="Normal 2 2 3 3 3 2 2" xfId="4753"/>
    <cellStyle name="Normal 2 2 3 3 3 2 2 2" xfId="5570"/>
    <cellStyle name="Normal 2 2 3 3 3 2 2 2 2" xfId="6298"/>
    <cellStyle name="Normal 2 2 3 3 3 2 2 3" xfId="5816"/>
    <cellStyle name="Normal 2 2 3 3 3 2 2 3 2" xfId="6539"/>
    <cellStyle name="Normal 2 2 3 3 3 2 2 4" xfId="6057"/>
    <cellStyle name="Normal 2 2 3 3 3 2 3" xfId="5284"/>
    <cellStyle name="Normal 2 2 3 3 3 2 3 2" xfId="6172"/>
    <cellStyle name="Normal 2 2 3 3 3 2 4" xfId="5690"/>
    <cellStyle name="Normal 2 2 3 3 3 2 4 2" xfId="6413"/>
    <cellStyle name="Normal 2 2 3 3 3 2 5" xfId="5931"/>
    <cellStyle name="Normal 2 2 3 3 3 3" xfId="4752"/>
    <cellStyle name="Normal 2 2 3 3 3 3 2" xfId="5569"/>
    <cellStyle name="Normal 2 2 3 3 3 3 2 2" xfId="6297"/>
    <cellStyle name="Normal 2 2 3 3 3 3 3" xfId="5815"/>
    <cellStyle name="Normal 2 2 3 3 3 3 3 2" xfId="6538"/>
    <cellStyle name="Normal 2 2 3 3 3 3 4" xfId="6056"/>
    <cellStyle name="Normal 2 2 3 3 3 4" xfId="5283"/>
    <cellStyle name="Normal 2 2 3 3 3 4 2" xfId="6171"/>
    <cellStyle name="Normal 2 2 3 3 3 5" xfId="5689"/>
    <cellStyle name="Normal 2 2 3 3 3 5 2" xfId="6412"/>
    <cellStyle name="Normal 2 2 3 3 3 6" xfId="5930"/>
    <cellStyle name="Normal 2 2 3 3 4" xfId="3233"/>
    <cellStyle name="Normal 2 2 3 3 4 2" xfId="4754"/>
    <cellStyle name="Normal 2 2 3 3 4 2 2" xfId="5571"/>
    <cellStyle name="Normal 2 2 3 3 4 2 2 2" xfId="6299"/>
    <cellStyle name="Normal 2 2 3 3 4 2 3" xfId="5817"/>
    <cellStyle name="Normal 2 2 3 3 4 2 3 2" xfId="6540"/>
    <cellStyle name="Normal 2 2 3 3 4 2 4" xfId="6058"/>
    <cellStyle name="Normal 2 2 3 3 4 3" xfId="5285"/>
    <cellStyle name="Normal 2 2 3 3 4 3 2" xfId="6173"/>
    <cellStyle name="Normal 2 2 3 3 4 4" xfId="5691"/>
    <cellStyle name="Normal 2 2 3 3 4 4 2" xfId="6414"/>
    <cellStyle name="Normal 2 2 3 3 4 5" xfId="5932"/>
    <cellStyle name="Normal 2 2 3 3 5" xfId="4749"/>
    <cellStyle name="Normal 2 2 3 3 5 2" xfId="5566"/>
    <cellStyle name="Normal 2 2 3 3 5 2 2" xfId="6294"/>
    <cellStyle name="Normal 2 2 3 3 5 3" xfId="5812"/>
    <cellStyle name="Normal 2 2 3 3 5 3 2" xfId="6535"/>
    <cellStyle name="Normal 2 2 3 3 5 4" xfId="6053"/>
    <cellStyle name="Normal 2 2 3 3 6" xfId="5280"/>
    <cellStyle name="Normal 2 2 3 3 6 2" xfId="6168"/>
    <cellStyle name="Normal 2 2 3 3 7" xfId="5686"/>
    <cellStyle name="Normal 2 2 3 3 7 2" xfId="6409"/>
    <cellStyle name="Normal 2 2 3 3 8" xfId="5927"/>
    <cellStyle name="Normal 2 2 3 4" xfId="3234"/>
    <cellStyle name="Normal 2 2 3 4 2" xfId="3235"/>
    <cellStyle name="Normal 2 2 3 4 2 2" xfId="3236"/>
    <cellStyle name="Normal 2 2 3 4 2 2 2" xfId="4757"/>
    <cellStyle name="Normal 2 2 3 4 2 2 2 2" xfId="5574"/>
    <cellStyle name="Normal 2 2 3 4 2 2 2 2 2" xfId="6302"/>
    <cellStyle name="Normal 2 2 3 4 2 2 2 3" xfId="5820"/>
    <cellStyle name="Normal 2 2 3 4 2 2 2 3 2" xfId="6543"/>
    <cellStyle name="Normal 2 2 3 4 2 2 2 4" xfId="6061"/>
    <cellStyle name="Normal 2 2 3 4 2 2 3" xfId="5288"/>
    <cellStyle name="Normal 2 2 3 4 2 2 3 2" xfId="6176"/>
    <cellStyle name="Normal 2 2 3 4 2 2 4" xfId="5694"/>
    <cellStyle name="Normal 2 2 3 4 2 2 4 2" xfId="6417"/>
    <cellStyle name="Normal 2 2 3 4 2 2 5" xfId="5935"/>
    <cellStyle name="Normal 2 2 3 4 2 3" xfId="4756"/>
    <cellStyle name="Normal 2 2 3 4 2 3 2" xfId="5573"/>
    <cellStyle name="Normal 2 2 3 4 2 3 2 2" xfId="6301"/>
    <cellStyle name="Normal 2 2 3 4 2 3 3" xfId="5819"/>
    <cellStyle name="Normal 2 2 3 4 2 3 3 2" xfId="6542"/>
    <cellStyle name="Normal 2 2 3 4 2 3 4" xfId="6060"/>
    <cellStyle name="Normal 2 2 3 4 2 4" xfId="5287"/>
    <cellStyle name="Normal 2 2 3 4 2 4 2" xfId="6175"/>
    <cellStyle name="Normal 2 2 3 4 2 5" xfId="5693"/>
    <cellStyle name="Normal 2 2 3 4 2 5 2" xfId="6416"/>
    <cellStyle name="Normal 2 2 3 4 2 6" xfId="5934"/>
    <cellStyle name="Normal 2 2 3 4 3" xfId="3237"/>
    <cellStyle name="Normal 2 2 3 4 3 2" xfId="3238"/>
    <cellStyle name="Normal 2 2 3 4 3 2 2" xfId="4759"/>
    <cellStyle name="Normal 2 2 3 4 3 2 2 2" xfId="5576"/>
    <cellStyle name="Normal 2 2 3 4 3 2 2 2 2" xfId="6304"/>
    <cellStyle name="Normal 2 2 3 4 3 2 2 3" xfId="5822"/>
    <cellStyle name="Normal 2 2 3 4 3 2 2 3 2" xfId="6545"/>
    <cellStyle name="Normal 2 2 3 4 3 2 2 4" xfId="6063"/>
    <cellStyle name="Normal 2 2 3 4 3 2 3" xfId="5290"/>
    <cellStyle name="Normal 2 2 3 4 3 2 3 2" xfId="6178"/>
    <cellStyle name="Normal 2 2 3 4 3 2 4" xfId="5696"/>
    <cellStyle name="Normal 2 2 3 4 3 2 4 2" xfId="6419"/>
    <cellStyle name="Normal 2 2 3 4 3 2 5" xfId="5937"/>
    <cellStyle name="Normal 2 2 3 4 3 3" xfId="4758"/>
    <cellStyle name="Normal 2 2 3 4 3 3 2" xfId="5575"/>
    <cellStyle name="Normal 2 2 3 4 3 3 2 2" xfId="6303"/>
    <cellStyle name="Normal 2 2 3 4 3 3 3" xfId="5821"/>
    <cellStyle name="Normal 2 2 3 4 3 3 3 2" xfId="6544"/>
    <cellStyle name="Normal 2 2 3 4 3 3 4" xfId="6062"/>
    <cellStyle name="Normal 2 2 3 4 3 4" xfId="5289"/>
    <cellStyle name="Normal 2 2 3 4 3 4 2" xfId="6177"/>
    <cellStyle name="Normal 2 2 3 4 3 5" xfId="5695"/>
    <cellStyle name="Normal 2 2 3 4 3 5 2" xfId="6418"/>
    <cellStyle name="Normal 2 2 3 4 3 6" xfId="5936"/>
    <cellStyle name="Normal 2 2 3 4 4" xfId="3239"/>
    <cellStyle name="Normal 2 2 3 4 4 2" xfId="4760"/>
    <cellStyle name="Normal 2 2 3 4 4 2 2" xfId="5577"/>
    <cellStyle name="Normal 2 2 3 4 4 2 2 2" xfId="6305"/>
    <cellStyle name="Normal 2 2 3 4 4 2 3" xfId="5823"/>
    <cellStyle name="Normal 2 2 3 4 4 2 3 2" xfId="6546"/>
    <cellStyle name="Normal 2 2 3 4 4 2 4" xfId="6064"/>
    <cellStyle name="Normal 2 2 3 4 4 3" xfId="5291"/>
    <cellStyle name="Normal 2 2 3 4 4 3 2" xfId="6179"/>
    <cellStyle name="Normal 2 2 3 4 4 4" xfId="5697"/>
    <cellStyle name="Normal 2 2 3 4 4 4 2" xfId="6420"/>
    <cellStyle name="Normal 2 2 3 4 4 5" xfId="5938"/>
    <cellStyle name="Normal 2 2 3 4 5" xfId="4755"/>
    <cellStyle name="Normal 2 2 3 4 5 2" xfId="5572"/>
    <cellStyle name="Normal 2 2 3 4 5 2 2" xfId="6300"/>
    <cellStyle name="Normal 2 2 3 4 5 3" xfId="5818"/>
    <cellStyle name="Normal 2 2 3 4 5 3 2" xfId="6541"/>
    <cellStyle name="Normal 2 2 3 4 5 4" xfId="6059"/>
    <cellStyle name="Normal 2 2 3 4 6" xfId="5286"/>
    <cellStyle name="Normal 2 2 3 4 6 2" xfId="6174"/>
    <cellStyle name="Normal 2 2 3 4 7" xfId="5692"/>
    <cellStyle name="Normal 2 2 3 4 7 2" xfId="6415"/>
    <cellStyle name="Normal 2 2 3 4 8" xfId="5933"/>
    <cellStyle name="Normal 2 2 3 5" xfId="3240"/>
    <cellStyle name="Normal 2 2 3 5 2" xfId="3241"/>
    <cellStyle name="Normal 2 2 3 5 2 2" xfId="4761"/>
    <cellStyle name="Normal 2 2 3 5 2 2 2" xfId="5578"/>
    <cellStyle name="Normal 2 2 3 5 2 2 2 2" xfId="6306"/>
    <cellStyle name="Normal 2 2 3 5 2 2 3" xfId="5824"/>
    <cellStyle name="Normal 2 2 3 5 2 2 3 2" xfId="6547"/>
    <cellStyle name="Normal 2 2 3 5 2 2 4" xfId="6065"/>
    <cellStyle name="Normal 2 2 3 5 2 3" xfId="5292"/>
    <cellStyle name="Normal 2 2 3 5 2 3 2" xfId="6180"/>
    <cellStyle name="Normal 2 2 3 5 2 4" xfId="5698"/>
    <cellStyle name="Normal 2 2 3 5 2 4 2" xfId="6421"/>
    <cellStyle name="Normal 2 2 3 5 2 5" xfId="5939"/>
    <cellStyle name="Normal 2 2 3 6" xfId="3242"/>
    <cellStyle name="Normal 2 2 3 6 2" xfId="3243"/>
    <cellStyle name="Normal 2 2 3 6 2 2" xfId="4763"/>
    <cellStyle name="Normal 2 2 3 6 2 2 2" xfId="5580"/>
    <cellStyle name="Normal 2 2 3 6 2 2 2 2" xfId="6308"/>
    <cellStyle name="Normal 2 2 3 6 2 2 3" xfId="5826"/>
    <cellStyle name="Normal 2 2 3 6 2 2 3 2" xfId="6549"/>
    <cellStyle name="Normal 2 2 3 6 2 2 4" xfId="6067"/>
    <cellStyle name="Normal 2 2 3 6 2 3" xfId="5294"/>
    <cellStyle name="Normal 2 2 3 6 2 3 2" xfId="6182"/>
    <cellStyle name="Normal 2 2 3 6 2 4" xfId="5700"/>
    <cellStyle name="Normal 2 2 3 6 2 4 2" xfId="6423"/>
    <cellStyle name="Normal 2 2 3 6 2 5" xfId="5941"/>
    <cellStyle name="Normal 2 2 3 6 3" xfId="4762"/>
    <cellStyle name="Normal 2 2 3 6 3 2" xfId="5579"/>
    <cellStyle name="Normal 2 2 3 6 3 2 2" xfId="6307"/>
    <cellStyle name="Normal 2 2 3 6 3 3" xfId="5825"/>
    <cellStyle name="Normal 2 2 3 6 3 3 2" xfId="6548"/>
    <cellStyle name="Normal 2 2 3 6 3 4" xfId="6066"/>
    <cellStyle name="Normal 2 2 3 6 4" xfId="5293"/>
    <cellStyle name="Normal 2 2 3 6 4 2" xfId="6181"/>
    <cellStyle name="Normal 2 2 3 6 5" xfId="5699"/>
    <cellStyle name="Normal 2 2 3 6 5 2" xfId="6422"/>
    <cellStyle name="Normal 2 2 3 6 6" xfId="5940"/>
    <cellStyle name="Normal 2 2 3 7" xfId="3244"/>
    <cellStyle name="Normal 2 2 3 7 2" xfId="3245"/>
    <cellStyle name="Normal 2 2 3 7 2 2" xfId="4765"/>
    <cellStyle name="Normal 2 2 3 7 2 2 2" xfId="5582"/>
    <cellStyle name="Normal 2 2 3 7 2 2 2 2" xfId="6310"/>
    <cellStyle name="Normal 2 2 3 7 2 2 3" xfId="5828"/>
    <cellStyle name="Normal 2 2 3 7 2 2 3 2" xfId="6551"/>
    <cellStyle name="Normal 2 2 3 7 2 2 4" xfId="6069"/>
    <cellStyle name="Normal 2 2 3 7 2 3" xfId="5296"/>
    <cellStyle name="Normal 2 2 3 7 2 3 2" xfId="6184"/>
    <cellStyle name="Normal 2 2 3 7 2 4" xfId="5702"/>
    <cellStyle name="Normal 2 2 3 7 2 4 2" xfId="6425"/>
    <cellStyle name="Normal 2 2 3 7 2 5" xfId="5943"/>
    <cellStyle name="Normal 2 2 3 7 3" xfId="4764"/>
    <cellStyle name="Normal 2 2 3 7 3 2" xfId="5581"/>
    <cellStyle name="Normal 2 2 3 7 3 2 2" xfId="6309"/>
    <cellStyle name="Normal 2 2 3 7 3 3" xfId="5827"/>
    <cellStyle name="Normal 2 2 3 7 3 3 2" xfId="6550"/>
    <cellStyle name="Normal 2 2 3 7 3 4" xfId="6068"/>
    <cellStyle name="Normal 2 2 3 7 4" xfId="5295"/>
    <cellStyle name="Normal 2 2 3 7 4 2" xfId="6183"/>
    <cellStyle name="Normal 2 2 3 7 5" xfId="5701"/>
    <cellStyle name="Normal 2 2 3 7 5 2" xfId="6424"/>
    <cellStyle name="Normal 2 2 3 7 6" xfId="5942"/>
    <cellStyle name="Normal 2 2 3 8" xfId="3246"/>
    <cellStyle name="Normal 2 2 3 8 2" xfId="4766"/>
    <cellStyle name="Normal 2 2 3 8 2 2" xfId="5583"/>
    <cellStyle name="Normal 2 2 3 8 2 2 2" xfId="6311"/>
    <cellStyle name="Normal 2 2 3 8 2 3" xfId="5829"/>
    <cellStyle name="Normal 2 2 3 8 2 3 2" xfId="6552"/>
    <cellStyle name="Normal 2 2 3 8 2 4" xfId="6070"/>
    <cellStyle name="Normal 2 2 3 8 3" xfId="5297"/>
    <cellStyle name="Normal 2 2 3 8 3 2" xfId="6185"/>
    <cellStyle name="Normal 2 2 3 8 4" xfId="5703"/>
    <cellStyle name="Normal 2 2 3 8 4 2" xfId="6426"/>
    <cellStyle name="Normal 2 2 3 8 5" xfId="5944"/>
    <cellStyle name="Normal 2 2 3 9" xfId="4736"/>
    <cellStyle name="Normal 2 2 3 9 2" xfId="5553"/>
    <cellStyle name="Normal 2 2 3 9 2 2" xfId="6281"/>
    <cellStyle name="Normal 2 2 3 9 3" xfId="5799"/>
    <cellStyle name="Normal 2 2 3 9 3 2" xfId="6522"/>
    <cellStyle name="Normal 2 2 3 9 4" xfId="6040"/>
    <cellStyle name="Normal 2 2 4" xfId="3247"/>
    <cellStyle name="Normal 2 2 5" xfId="3248"/>
    <cellStyle name="Normal 2 2 6" xfId="3249"/>
    <cellStyle name="Normal 2 3" xfId="3250"/>
    <cellStyle name="Normal 2 3 2" xfId="3251"/>
    <cellStyle name="Normal 2 3 3" xfId="3252"/>
    <cellStyle name="Normal 2 3 4" xfId="3253"/>
    <cellStyle name="Normal 2 4" xfId="3254"/>
    <cellStyle name="Normal 2 4 2" xfId="3255"/>
    <cellStyle name="Normal 2 4 3" xfId="3256"/>
    <cellStyle name="Normal 2 4 4" xfId="3257"/>
    <cellStyle name="Normal 2 5" xfId="3258"/>
    <cellStyle name="Normal 2 5 2" xfId="3259"/>
    <cellStyle name="Normal 2 5 3" xfId="3260"/>
    <cellStyle name="Normal 2 5 3 2" xfId="3261"/>
    <cellStyle name="Normal 2 5 4" xfId="3262"/>
    <cellStyle name="Normal 2 5 4 2" xfId="4767"/>
    <cellStyle name="Normal 2 5 4 3" xfId="4968"/>
    <cellStyle name="Normal 2 6" xfId="3263"/>
    <cellStyle name="Normal 2 6 2" xfId="3264"/>
    <cellStyle name="Normal 2 6 3" xfId="3265"/>
    <cellStyle name="Normal 2 6 4" xfId="3266"/>
    <cellStyle name="Normal 2 6 4 2" xfId="4768"/>
    <cellStyle name="Normal 2 6 4 3" xfId="4967"/>
    <cellStyle name="Normal 2 7" xfId="3267"/>
    <cellStyle name="Normal 2 8" xfId="3268"/>
    <cellStyle name="Normal 2 8 2" xfId="3269"/>
    <cellStyle name="Normal 2 8 3" xfId="3270"/>
    <cellStyle name="Normal 2 8 3 2" xfId="4769"/>
    <cellStyle name="Normal 2 8 3 2 2" xfId="5584"/>
    <cellStyle name="Normal 2 8 3 2 2 2" xfId="6312"/>
    <cellStyle name="Normal 2 8 3 2 3" xfId="5830"/>
    <cellStyle name="Normal 2 8 3 2 3 2" xfId="6553"/>
    <cellStyle name="Normal 2 8 3 2 4" xfId="6071"/>
    <cellStyle name="Normal 2 8 3 3" xfId="5300"/>
    <cellStyle name="Normal 2 8 3 3 2" xfId="6186"/>
    <cellStyle name="Normal 2 8 3 4" xfId="5704"/>
    <cellStyle name="Normal 2 8 3 4 2" xfId="6427"/>
    <cellStyle name="Normal 2 8 3 5" xfId="5945"/>
    <cellStyle name="Normal 2 9" xfId="3271"/>
    <cellStyle name="Normal 2 9 2" xfId="3272"/>
    <cellStyle name="Normal 2 9 3" xfId="3273"/>
    <cellStyle name="Normal 2 9 3 2" xfId="4770"/>
    <cellStyle name="Normal 2 9 3 3" xfId="5412"/>
    <cellStyle name="Normal 2_Pasqyrat financiare DIXHI PRINT -AL shpk" xfId="3274"/>
    <cellStyle name="Normal 20" xfId="4034"/>
    <cellStyle name="Normal 21" xfId="6587"/>
    <cellStyle name="Normal 21 2" xfId="6591"/>
    <cellStyle name="Normal 21 3" xfId="6594"/>
    <cellStyle name="Normal 22" xfId="6589"/>
    <cellStyle name="Normal 22 2" xfId="6593"/>
    <cellStyle name="Normal 3" xfId="3275"/>
    <cellStyle name="Normal 3 2" xfId="3276"/>
    <cellStyle name="Normal 3 2 2" xfId="3277"/>
    <cellStyle name="Normal 3 2 3" xfId="3278"/>
    <cellStyle name="Normal 3 3" xfId="3279"/>
    <cellStyle name="Normal 3 3 2" xfId="3280"/>
    <cellStyle name="Normal 3 3 2 2" xfId="3281"/>
    <cellStyle name="Normal 3 3 2 2 2" xfId="3282"/>
    <cellStyle name="Normal 3 3 2 2 3" xfId="3283"/>
    <cellStyle name="Normal 3 3 2 3" xfId="3284"/>
    <cellStyle name="Normal 3 3 2 4" xfId="3285"/>
    <cellStyle name="Normal 3 3 2 4 2" xfId="3286"/>
    <cellStyle name="Normal 3 3 2 5" xfId="3287"/>
    <cellStyle name="Normal 3 3 2 5 2" xfId="3288"/>
    <cellStyle name="Normal 3 3 2 6" xfId="3289"/>
    <cellStyle name="Normal 3 3 2 6 2" xfId="4771"/>
    <cellStyle name="Normal 3 3 2 6 3" xfId="4966"/>
    <cellStyle name="Normal 3 3 3" xfId="3290"/>
    <cellStyle name="Normal 3 3 3 2" xfId="3291"/>
    <cellStyle name="Normal 3 3 3 3" xfId="3292"/>
    <cellStyle name="Normal 3 4" xfId="3293"/>
    <cellStyle name="Normal 3 4 2" xfId="3294"/>
    <cellStyle name="Normal 3 4 3" xfId="3295"/>
    <cellStyle name="Normal 3 4 4" xfId="3296"/>
    <cellStyle name="Normal 3 4 5" xfId="3297"/>
    <cellStyle name="Normal 3 4 5 2" xfId="3298"/>
    <cellStyle name="Normal 3 4 5 3" xfId="3299"/>
    <cellStyle name="Normal 3 4 5 4" xfId="3300"/>
    <cellStyle name="Normal 3 4 5 5" xfId="3301"/>
    <cellStyle name="Normal 3 4 5 6" xfId="4965"/>
    <cellStyle name="Normal 3 4 6" xfId="3302"/>
    <cellStyle name="Normal 3 5" xfId="3303"/>
    <cellStyle name="Normal 3 5 2" xfId="3304"/>
    <cellStyle name="Normal 3 5 3" xfId="3305"/>
    <cellStyle name="Normal 3 5 4" xfId="3306"/>
    <cellStyle name="Normal 3 5 5" xfId="3307"/>
    <cellStyle name="Normal 3 5 6" xfId="3308"/>
    <cellStyle name="Normal 3 5 6 2" xfId="3309"/>
    <cellStyle name="Normal 3 5 6 3" xfId="3310"/>
    <cellStyle name="Normal 3 5 6 4" xfId="3311"/>
    <cellStyle name="Normal 3 5 7" xfId="3312"/>
    <cellStyle name="Normal 3 5 7 2" xfId="4772"/>
    <cellStyle name="Normal 3 5 7 3" xfId="4964"/>
    <cellStyle name="Normal 3 5 8" xfId="3313"/>
    <cellStyle name="Normal 3 5 8 2" xfId="4773"/>
    <cellStyle name="Normal 3 5 8 3" xfId="4963"/>
    <cellStyle name="Normal 3 6" xfId="3314"/>
    <cellStyle name="Normal 3 6 2" xfId="3315"/>
    <cellStyle name="Normal 3 6 3" xfId="3316"/>
    <cellStyle name="Normal 3 6 4" xfId="3317"/>
    <cellStyle name="Normal 3 6 5" xfId="4962"/>
    <cellStyle name="Normal 3 7" xfId="3318"/>
    <cellStyle name="Normal 3 8" xfId="3319"/>
    <cellStyle name="Normal 3 8 2" xfId="3320"/>
    <cellStyle name="Normal 3 8 3" xfId="3321"/>
    <cellStyle name="Normal 3 8 3 2" xfId="4774"/>
    <cellStyle name="Normal 3 8 3 3" xfId="4961"/>
    <cellStyle name="Normal 3 9" xfId="3322"/>
    <cellStyle name="Normal 3 9 2" xfId="3323"/>
    <cellStyle name="Normal 3 9 2 2" xfId="4776"/>
    <cellStyle name="Normal 3 9 2 3" xfId="4959"/>
    <cellStyle name="Normal 3 9 3" xfId="3324"/>
    <cellStyle name="Normal 3 9 4" xfId="4775"/>
    <cellStyle name="Normal 3 9 5" xfId="4960"/>
    <cellStyle name="Normal 4" xfId="3325"/>
    <cellStyle name="Normal 4 2" xfId="3326"/>
    <cellStyle name="Normal 4 2 2" xfId="3327"/>
    <cellStyle name="Normal 4 2 3" xfId="3328"/>
    <cellStyle name="Normal 4 3" xfId="3329"/>
    <cellStyle name="Normal 4 3 2" xfId="3330"/>
    <cellStyle name="Normal 4 3 2 10" xfId="5946"/>
    <cellStyle name="Normal 4 3 2 2" xfId="3331"/>
    <cellStyle name="Normal 4 3 2 2 2" xfId="3332"/>
    <cellStyle name="Normal 4 3 2 2 2 2" xfId="3333"/>
    <cellStyle name="Normal 4 3 2 2 2 2 2" xfId="4780"/>
    <cellStyle name="Normal 4 3 2 2 2 2 2 2" xfId="5589"/>
    <cellStyle name="Normal 4 3 2 2 2 2 2 2 2" xfId="6316"/>
    <cellStyle name="Normal 4 3 2 2 2 2 2 3" xfId="5834"/>
    <cellStyle name="Normal 4 3 2 2 2 2 2 3 2" xfId="6557"/>
    <cellStyle name="Normal 4 3 2 2 2 2 2 4" xfId="6075"/>
    <cellStyle name="Normal 4 3 2 2 2 2 3" xfId="5314"/>
    <cellStyle name="Normal 4 3 2 2 2 2 3 2" xfId="6190"/>
    <cellStyle name="Normal 4 3 2 2 2 2 4" xfId="5708"/>
    <cellStyle name="Normal 4 3 2 2 2 2 4 2" xfId="6431"/>
    <cellStyle name="Normal 4 3 2 2 2 2 5" xfId="5949"/>
    <cellStyle name="Normal 4 3 2 2 2 3" xfId="4779"/>
    <cellStyle name="Normal 4 3 2 2 2 3 2" xfId="5588"/>
    <cellStyle name="Normal 4 3 2 2 2 3 2 2" xfId="6315"/>
    <cellStyle name="Normal 4 3 2 2 2 3 3" xfId="5833"/>
    <cellStyle name="Normal 4 3 2 2 2 3 3 2" xfId="6556"/>
    <cellStyle name="Normal 4 3 2 2 2 3 4" xfId="6074"/>
    <cellStyle name="Normal 4 3 2 2 2 4" xfId="5313"/>
    <cellStyle name="Normal 4 3 2 2 2 4 2" xfId="6189"/>
    <cellStyle name="Normal 4 3 2 2 2 5" xfId="5707"/>
    <cellStyle name="Normal 4 3 2 2 2 5 2" xfId="6430"/>
    <cellStyle name="Normal 4 3 2 2 2 6" xfId="5948"/>
    <cellStyle name="Normal 4 3 2 2 3" xfId="3334"/>
    <cellStyle name="Normal 4 3 2 2 3 2" xfId="3335"/>
    <cellStyle name="Normal 4 3 2 2 3 2 2" xfId="4782"/>
    <cellStyle name="Normal 4 3 2 2 3 2 2 2" xfId="5591"/>
    <cellStyle name="Normal 4 3 2 2 3 2 2 2 2" xfId="6318"/>
    <cellStyle name="Normal 4 3 2 2 3 2 2 3" xfId="5836"/>
    <cellStyle name="Normal 4 3 2 2 3 2 2 3 2" xfId="6559"/>
    <cellStyle name="Normal 4 3 2 2 3 2 2 4" xfId="6077"/>
    <cellStyle name="Normal 4 3 2 2 3 2 3" xfId="5316"/>
    <cellStyle name="Normal 4 3 2 2 3 2 3 2" xfId="6192"/>
    <cellStyle name="Normal 4 3 2 2 3 2 4" xfId="5710"/>
    <cellStyle name="Normal 4 3 2 2 3 2 4 2" xfId="6433"/>
    <cellStyle name="Normal 4 3 2 2 3 2 5" xfId="5951"/>
    <cellStyle name="Normal 4 3 2 2 3 3" xfId="4781"/>
    <cellStyle name="Normal 4 3 2 2 3 3 2" xfId="5590"/>
    <cellStyle name="Normal 4 3 2 2 3 3 2 2" xfId="6317"/>
    <cellStyle name="Normal 4 3 2 2 3 3 3" xfId="5835"/>
    <cellStyle name="Normal 4 3 2 2 3 3 3 2" xfId="6558"/>
    <cellStyle name="Normal 4 3 2 2 3 3 4" xfId="6076"/>
    <cellStyle name="Normal 4 3 2 2 3 4" xfId="5315"/>
    <cellStyle name="Normal 4 3 2 2 3 4 2" xfId="6191"/>
    <cellStyle name="Normal 4 3 2 2 3 5" xfId="5709"/>
    <cellStyle name="Normal 4 3 2 2 3 5 2" xfId="6432"/>
    <cellStyle name="Normal 4 3 2 2 3 6" xfId="5950"/>
    <cellStyle name="Normal 4 3 2 2 4" xfId="3336"/>
    <cellStyle name="Normal 4 3 2 2 4 2" xfId="4783"/>
    <cellStyle name="Normal 4 3 2 2 4 2 2" xfId="5592"/>
    <cellStyle name="Normal 4 3 2 2 4 2 2 2" xfId="6319"/>
    <cellStyle name="Normal 4 3 2 2 4 2 3" xfId="5837"/>
    <cellStyle name="Normal 4 3 2 2 4 2 3 2" xfId="6560"/>
    <cellStyle name="Normal 4 3 2 2 4 2 4" xfId="6078"/>
    <cellStyle name="Normal 4 3 2 2 4 3" xfId="5317"/>
    <cellStyle name="Normal 4 3 2 2 4 3 2" xfId="6193"/>
    <cellStyle name="Normal 4 3 2 2 4 4" xfId="5711"/>
    <cellStyle name="Normal 4 3 2 2 4 4 2" xfId="6434"/>
    <cellStyle name="Normal 4 3 2 2 4 5" xfId="5952"/>
    <cellStyle name="Normal 4 3 2 2 5" xfId="4778"/>
    <cellStyle name="Normal 4 3 2 2 5 2" xfId="5587"/>
    <cellStyle name="Normal 4 3 2 2 5 2 2" xfId="6314"/>
    <cellStyle name="Normal 4 3 2 2 5 3" xfId="5832"/>
    <cellStyle name="Normal 4 3 2 2 5 3 2" xfId="6555"/>
    <cellStyle name="Normal 4 3 2 2 5 4" xfId="6073"/>
    <cellStyle name="Normal 4 3 2 2 6" xfId="5312"/>
    <cellStyle name="Normal 4 3 2 2 6 2" xfId="6188"/>
    <cellStyle name="Normal 4 3 2 2 7" xfId="5706"/>
    <cellStyle name="Normal 4 3 2 2 7 2" xfId="6429"/>
    <cellStyle name="Normal 4 3 2 2 8" xfId="5947"/>
    <cellStyle name="Normal 4 3 2 3" xfId="3337"/>
    <cellStyle name="Normal 4 3 2 3 2" xfId="3338"/>
    <cellStyle name="Normal 4 3 2 3 2 2" xfId="4785"/>
    <cellStyle name="Normal 4 3 2 3 2 2 2" xfId="5594"/>
    <cellStyle name="Normal 4 3 2 3 2 2 2 2" xfId="6321"/>
    <cellStyle name="Normal 4 3 2 3 2 2 3" xfId="5839"/>
    <cellStyle name="Normal 4 3 2 3 2 2 3 2" xfId="6562"/>
    <cellStyle name="Normal 4 3 2 3 2 2 4" xfId="6080"/>
    <cellStyle name="Normal 4 3 2 3 2 3" xfId="5319"/>
    <cellStyle name="Normal 4 3 2 3 2 3 2" xfId="6195"/>
    <cellStyle name="Normal 4 3 2 3 2 4" xfId="5713"/>
    <cellStyle name="Normal 4 3 2 3 2 4 2" xfId="6436"/>
    <cellStyle name="Normal 4 3 2 3 2 5" xfId="5954"/>
    <cellStyle name="Normal 4 3 2 3 3" xfId="4784"/>
    <cellStyle name="Normal 4 3 2 3 3 2" xfId="5593"/>
    <cellStyle name="Normal 4 3 2 3 3 2 2" xfId="6320"/>
    <cellStyle name="Normal 4 3 2 3 3 3" xfId="5838"/>
    <cellStyle name="Normal 4 3 2 3 3 3 2" xfId="6561"/>
    <cellStyle name="Normal 4 3 2 3 3 4" xfId="6079"/>
    <cellStyle name="Normal 4 3 2 3 4" xfId="5318"/>
    <cellStyle name="Normal 4 3 2 3 4 2" xfId="6194"/>
    <cellStyle name="Normal 4 3 2 3 5" xfId="5712"/>
    <cellStyle name="Normal 4 3 2 3 5 2" xfId="6435"/>
    <cellStyle name="Normal 4 3 2 3 6" xfId="5953"/>
    <cellStyle name="Normal 4 3 2 4" xfId="3339"/>
    <cellStyle name="Normal 4 3 2 4 2" xfId="3340"/>
    <cellStyle name="Normal 4 3 2 4 2 2" xfId="4787"/>
    <cellStyle name="Normal 4 3 2 4 2 2 2" xfId="5596"/>
    <cellStyle name="Normal 4 3 2 4 2 2 2 2" xfId="6323"/>
    <cellStyle name="Normal 4 3 2 4 2 2 3" xfId="5841"/>
    <cellStyle name="Normal 4 3 2 4 2 2 3 2" xfId="6564"/>
    <cellStyle name="Normal 4 3 2 4 2 2 4" xfId="6082"/>
    <cellStyle name="Normal 4 3 2 4 2 3" xfId="5321"/>
    <cellStyle name="Normal 4 3 2 4 2 3 2" xfId="6197"/>
    <cellStyle name="Normal 4 3 2 4 2 4" xfId="5715"/>
    <cellStyle name="Normal 4 3 2 4 2 4 2" xfId="6438"/>
    <cellStyle name="Normal 4 3 2 4 2 5" xfId="5956"/>
    <cellStyle name="Normal 4 3 2 4 3" xfId="4786"/>
    <cellStyle name="Normal 4 3 2 4 3 2" xfId="5595"/>
    <cellStyle name="Normal 4 3 2 4 3 2 2" xfId="6322"/>
    <cellStyle name="Normal 4 3 2 4 3 3" xfId="5840"/>
    <cellStyle name="Normal 4 3 2 4 3 3 2" xfId="6563"/>
    <cellStyle name="Normal 4 3 2 4 3 4" xfId="6081"/>
    <cellStyle name="Normal 4 3 2 4 4" xfId="5320"/>
    <cellStyle name="Normal 4 3 2 4 4 2" xfId="6196"/>
    <cellStyle name="Normal 4 3 2 4 5" xfId="5714"/>
    <cellStyle name="Normal 4 3 2 4 5 2" xfId="6437"/>
    <cellStyle name="Normal 4 3 2 4 6" xfId="5955"/>
    <cellStyle name="Normal 4 3 2 5" xfId="3341"/>
    <cellStyle name="Normal 4 3 2 5 2" xfId="4788"/>
    <cellStyle name="Normal 4 3 2 5 2 2" xfId="5597"/>
    <cellStyle name="Normal 4 3 2 5 2 2 2" xfId="6324"/>
    <cellStyle name="Normal 4 3 2 5 2 3" xfId="5842"/>
    <cellStyle name="Normal 4 3 2 5 2 3 2" xfId="6565"/>
    <cellStyle name="Normal 4 3 2 5 2 4" xfId="6083"/>
    <cellStyle name="Normal 4 3 2 5 3" xfId="5322"/>
    <cellStyle name="Normal 4 3 2 5 3 2" xfId="6198"/>
    <cellStyle name="Normal 4 3 2 5 4" xfId="5716"/>
    <cellStyle name="Normal 4 3 2 5 4 2" xfId="6439"/>
    <cellStyle name="Normal 4 3 2 5 5" xfId="5957"/>
    <cellStyle name="Normal 4 3 2 6" xfId="3342"/>
    <cellStyle name="Normal 4 3 2 6 2" xfId="4789"/>
    <cellStyle name="Normal 4 3 2 6 2 2" xfId="5598"/>
    <cellStyle name="Normal 4 3 2 6 2 2 2" xfId="6325"/>
    <cellStyle name="Normal 4 3 2 6 2 3" xfId="5843"/>
    <cellStyle name="Normal 4 3 2 6 2 3 2" xfId="6566"/>
    <cellStyle name="Normal 4 3 2 6 2 4" xfId="6084"/>
    <cellStyle name="Normal 4 3 2 6 3" xfId="5323"/>
    <cellStyle name="Normal 4 3 2 6 3 2" xfId="6199"/>
    <cellStyle name="Normal 4 3 2 6 4" xfId="5717"/>
    <cellStyle name="Normal 4 3 2 6 4 2" xfId="6440"/>
    <cellStyle name="Normal 4 3 2 6 5" xfId="5958"/>
    <cellStyle name="Normal 4 3 2 7" xfId="4777"/>
    <cellStyle name="Normal 4 3 2 7 2" xfId="5586"/>
    <cellStyle name="Normal 4 3 2 7 2 2" xfId="6313"/>
    <cellStyle name="Normal 4 3 2 7 3" xfId="5831"/>
    <cellStyle name="Normal 4 3 2 7 3 2" xfId="6554"/>
    <cellStyle name="Normal 4 3 2 7 4" xfId="6072"/>
    <cellStyle name="Normal 4 3 2 8" xfId="5311"/>
    <cellStyle name="Normal 4 3 2 8 2" xfId="6187"/>
    <cellStyle name="Normal 4 3 2 9" xfId="5705"/>
    <cellStyle name="Normal 4 3 2 9 2" xfId="6428"/>
    <cellStyle name="Normal 4 3 3" xfId="3343"/>
    <cellStyle name="Normal 4 3 4" xfId="3344"/>
    <cellStyle name="Normal 4 3 5" xfId="3345"/>
    <cellStyle name="Normal 4 3 6" xfId="3346"/>
    <cellStyle name="Normal 4 4" xfId="3347"/>
    <cellStyle name="Normal 4 4 2" xfId="3348"/>
    <cellStyle name="Normal 4 4 3" xfId="3349"/>
    <cellStyle name="Normal 4 4 3 2" xfId="3350"/>
    <cellStyle name="Normal 4 4 3 3" xfId="3351"/>
    <cellStyle name="Normal 4 4 3 4" xfId="3352"/>
    <cellStyle name="Normal 4 4 3 5" xfId="3353"/>
    <cellStyle name="Normal 4 4 3 6" xfId="4958"/>
    <cellStyle name="Normal 4 5" xfId="3354"/>
    <cellStyle name="Normal 4 5 2" xfId="3355"/>
    <cellStyle name="Normal 4 5 3" xfId="3356"/>
    <cellStyle name="Normal 4 6" xfId="3357"/>
    <cellStyle name="Normal 4 6 2" xfId="3358"/>
    <cellStyle name="Normal 4 7" xfId="3359"/>
    <cellStyle name="Normal 4 7 2" xfId="3360"/>
    <cellStyle name="Normal 4 7 2 2" xfId="4791"/>
    <cellStyle name="Normal 4 7 2 3" xfId="4956"/>
    <cellStyle name="Normal 4 7 3" xfId="3361"/>
    <cellStyle name="Normal 4 7 4" xfId="4790"/>
    <cellStyle name="Normal 4 7 5" xfId="4957"/>
    <cellStyle name="Normal 5" xfId="3362"/>
    <cellStyle name="Normal 5 2" xfId="3363"/>
    <cellStyle name="Normal 5 2 2" xfId="3364"/>
    <cellStyle name="Normal 5 2 2 2" xfId="3365"/>
    <cellStyle name="Normal 5 2 3" xfId="3366"/>
    <cellStyle name="Normal 5 3" xfId="3367"/>
    <cellStyle name="Normal 5 3 2" xfId="4792"/>
    <cellStyle name="Normal 5 3 3" xfId="4955"/>
    <cellStyle name="Normal 6" xfId="3368"/>
    <cellStyle name="Normal 6 2" xfId="3369"/>
    <cellStyle name="Normal 6 2 2" xfId="3370"/>
    <cellStyle name="Normal 6 2 3" xfId="3371"/>
    <cellStyle name="Normal 6 2 3 2" xfId="3372"/>
    <cellStyle name="Normal 6 2 3 3" xfId="3373"/>
    <cellStyle name="Normal 6 2 3 4" xfId="3374"/>
    <cellStyle name="Normal 6 2 3 4 2" xfId="4793"/>
    <cellStyle name="Normal 6 2 3 4 3" xfId="5411"/>
    <cellStyle name="Normal 6 2 4" xfId="3375"/>
    <cellStyle name="Normal 6 2 4 2" xfId="3376"/>
    <cellStyle name="Normal 6 3" xfId="3377"/>
    <cellStyle name="Normal 6 3 2" xfId="3378"/>
    <cellStyle name="Normal 6 3 2 2" xfId="3379"/>
    <cellStyle name="Normal 6 3 2 2 2" xfId="3380"/>
    <cellStyle name="Normal 6 3 2 2 3" xfId="3381"/>
    <cellStyle name="Normal 6 3 2 2 3 2" xfId="4794"/>
    <cellStyle name="Normal 6 3 2 2 3 3" xfId="4954"/>
    <cellStyle name="Normal 6 3 3" xfId="3382"/>
    <cellStyle name="Normal 6 3 3 2" xfId="3383"/>
    <cellStyle name="Normal 6 3 3 3" xfId="3384"/>
    <cellStyle name="Normal 6 3 3 3 2" xfId="4795"/>
    <cellStyle name="Normal 6 3 3 3 3" xfId="4953"/>
    <cellStyle name="Normal 6 3 4" xfId="3385"/>
    <cellStyle name="Normal 6 3 4 2" xfId="3386"/>
    <cellStyle name="Normal 6 3 4 2 2" xfId="3387"/>
    <cellStyle name="Normal 6 3 4 2 3" xfId="3388"/>
    <cellStyle name="Normal 6 3 4 2 3 2" xfId="4796"/>
    <cellStyle name="Normal 6 3 4 2 3 3" xfId="4951"/>
    <cellStyle name="Normal 6 3 4 3" xfId="3389"/>
    <cellStyle name="Normal 6 3 4 4" xfId="3390"/>
    <cellStyle name="Normal 6 3 4 5" xfId="4952"/>
    <cellStyle name="Normal 6 4" xfId="3391"/>
    <cellStyle name="Normal 6 4 2" xfId="3392"/>
    <cellStyle name="Normal 6 4 2 2" xfId="3393"/>
    <cellStyle name="Normal 6 4 2 3" xfId="3394"/>
    <cellStyle name="Normal 6 4 2 3 2" xfId="4797"/>
    <cellStyle name="Normal 6 4 2 3 3" xfId="4950"/>
    <cellStyle name="Normal 6 4 3" xfId="3395"/>
    <cellStyle name="Normal 6 4 4" xfId="3396"/>
    <cellStyle name="Normal 6 5" xfId="3397"/>
    <cellStyle name="Normal 6 5 2" xfId="3398"/>
    <cellStyle name="Normal 6 5 3" xfId="3399"/>
    <cellStyle name="Normal 6 5 3 2" xfId="4798"/>
    <cellStyle name="Normal 6 5 3 3" xfId="4949"/>
    <cellStyle name="Normal 6 5 4" xfId="3400"/>
    <cellStyle name="Normal 6 6" xfId="3401"/>
    <cellStyle name="Normal 6 7" xfId="3402"/>
    <cellStyle name="Normal 6 8" xfId="3403"/>
    <cellStyle name="Normal 6 8 2" xfId="3404"/>
    <cellStyle name="Normal 6 8 3" xfId="3405"/>
    <cellStyle name="Normal 6 8 4" xfId="3406"/>
    <cellStyle name="Normal 6 8 5" xfId="4948"/>
    <cellStyle name="Normal 6 9" xfId="3407"/>
    <cellStyle name="Normal 7" xfId="3408"/>
    <cellStyle name="Normal 7 2" xfId="3409"/>
    <cellStyle name="Normal 7 2 2" xfId="3410"/>
    <cellStyle name="Normal 7 2 2 2" xfId="3411"/>
    <cellStyle name="Normal 7 2 2 3" xfId="3412"/>
    <cellStyle name="Normal 7 2 3" xfId="3413"/>
    <cellStyle name="Normal 7 2 3 2" xfId="3414"/>
    <cellStyle name="Normal 7 2 3 3" xfId="3415"/>
    <cellStyle name="Normal 7 2 4" xfId="3416"/>
    <cellStyle name="Normal 7 2 4 2" xfId="3417"/>
    <cellStyle name="Normal 7 2 4 3" xfId="3418"/>
    <cellStyle name="Normal 7 2 4 4" xfId="3419"/>
    <cellStyle name="Normal 7 2 4 4 2" xfId="4799"/>
    <cellStyle name="Normal 7 2 4 4 3" xfId="4947"/>
    <cellStyle name="Normal 7 2 5" xfId="3420"/>
    <cellStyle name="Normal 7 2 6" xfId="3421"/>
    <cellStyle name="Normal 7 2 7" xfId="3422"/>
    <cellStyle name="Normal 7 2 7 2" xfId="3423"/>
    <cellStyle name="Normal 7 3" xfId="3424"/>
    <cellStyle name="Normal 7 3 2" xfId="3425"/>
    <cellStyle name="Normal 7 3 2 2" xfId="3426"/>
    <cellStyle name="Normal 7 3 2 3" xfId="3427"/>
    <cellStyle name="Normal 7 3 3" xfId="3428"/>
    <cellStyle name="Normal 7 3 4" xfId="3429"/>
    <cellStyle name="Normal 7 3 4 2" xfId="3430"/>
    <cellStyle name="Normal 7 3 5" xfId="3431"/>
    <cellStyle name="Normal 7 3 5 2" xfId="4800"/>
    <cellStyle name="Normal 7 3 5 3" xfId="4946"/>
    <cellStyle name="Normal 7 4" xfId="3432"/>
    <cellStyle name="Normal 7 4 2" xfId="3433"/>
    <cellStyle name="Normal 7 4 2 2" xfId="3434"/>
    <cellStyle name="Normal 7 4 2 3" xfId="3435"/>
    <cellStyle name="Normal 7 4 2 4" xfId="3436"/>
    <cellStyle name="Normal 7 4 3" xfId="3437"/>
    <cellStyle name="Normal 7 4 3 2" xfId="4801"/>
    <cellStyle name="Normal 7 4 3 3" xfId="4945"/>
    <cellStyle name="Normal 7 5" xfId="3438"/>
    <cellStyle name="Normal 7 5 2" xfId="3439"/>
    <cellStyle name="Normal 7 6" xfId="3440"/>
    <cellStyle name="Normal 7 6 2" xfId="3441"/>
    <cellStyle name="Normal 7 6 3" xfId="3442"/>
    <cellStyle name="Normal 7 6 4" xfId="3443"/>
    <cellStyle name="Normal 7 6 5" xfId="3444"/>
    <cellStyle name="Normal 7 6 6" xfId="4944"/>
    <cellStyle name="Normal 8" xfId="3445"/>
    <cellStyle name="Normal 8 2" xfId="3446"/>
    <cellStyle name="Normal 8 2 2" xfId="3447"/>
    <cellStyle name="Normal 8 2 2 2" xfId="3448"/>
    <cellStyle name="Normal 8 2 2 3" xfId="3449"/>
    <cellStyle name="Normal 8 2 3" xfId="3450"/>
    <cellStyle name="Normal 8 2 4" xfId="3451"/>
    <cellStyle name="Normal 8 2 4 2" xfId="4802"/>
    <cellStyle name="Normal 8 2 4 3" xfId="4942"/>
    <cellStyle name="Normal 8 3" xfId="3452"/>
    <cellStyle name="Normal 8 3 2" xfId="3453"/>
    <cellStyle name="Normal 8 3 3" xfId="3454"/>
    <cellStyle name="Normal 8 3 3 2" xfId="4803"/>
    <cellStyle name="Normal 8 3 3 3" xfId="4941"/>
    <cellStyle name="Normal 8 4" xfId="3455"/>
    <cellStyle name="Normal 8 4 2" xfId="3456"/>
    <cellStyle name="Normal 8 4 3" xfId="3457"/>
    <cellStyle name="Normal 8 5" xfId="3458"/>
    <cellStyle name="Normal 8 5 2" xfId="3459"/>
    <cellStyle name="Normal 8 5 3" xfId="3460"/>
    <cellStyle name="Normal 8 5 3 2" xfId="4804"/>
    <cellStyle name="Normal 8 5 3 3" xfId="4940"/>
    <cellStyle name="Normal 8 5 4" xfId="3461"/>
    <cellStyle name="Normal 8 5 5" xfId="3462"/>
    <cellStyle name="Normal 8 5 6" xfId="3463"/>
    <cellStyle name="Normal 8 6" xfId="3464"/>
    <cellStyle name="Normal 8 7" xfId="3465"/>
    <cellStyle name="Normal 8 7 2" xfId="4805"/>
    <cellStyle name="Normal 8 7 3" xfId="4939"/>
    <cellStyle name="Normal 8 8" xfId="4943"/>
    <cellStyle name="Normal 9" xfId="3466"/>
    <cellStyle name="Normal 9 10" xfId="3467"/>
    <cellStyle name="Normal 9 10 2" xfId="4806"/>
    <cellStyle name="Normal 9 10 3" xfId="5410"/>
    <cellStyle name="Normal 9 11" xfId="4938"/>
    <cellStyle name="Normal 9 2" xfId="3468"/>
    <cellStyle name="Normal 9 2 2" xfId="3469"/>
    <cellStyle name="Normal 9 2 2 2" xfId="3470"/>
    <cellStyle name="Normal 9 2 2 2 2" xfId="3471"/>
    <cellStyle name="Normal 9 2 2 2 2 2" xfId="4809"/>
    <cellStyle name="Normal 9 2 2 2 2 2 2" xfId="5604"/>
    <cellStyle name="Normal 9 2 2 2 2 2 2 2" xfId="6328"/>
    <cellStyle name="Normal 9 2 2 2 2 2 3" xfId="5846"/>
    <cellStyle name="Normal 9 2 2 2 2 2 3 2" xfId="6569"/>
    <cellStyle name="Normal 9 2 2 2 2 2 4" xfId="6087"/>
    <cellStyle name="Normal 9 2 2 2 2 3" xfId="5354"/>
    <cellStyle name="Normal 9 2 2 2 2 3 2" xfId="6202"/>
    <cellStyle name="Normal 9 2 2 2 2 4" xfId="5720"/>
    <cellStyle name="Normal 9 2 2 2 2 4 2" xfId="6443"/>
    <cellStyle name="Normal 9 2 2 2 2 5" xfId="5961"/>
    <cellStyle name="Normal 9 2 2 2 3" xfId="4808"/>
    <cellStyle name="Normal 9 2 2 2 3 2" xfId="5603"/>
    <cellStyle name="Normal 9 2 2 2 3 2 2" xfId="6327"/>
    <cellStyle name="Normal 9 2 2 2 3 3" xfId="5845"/>
    <cellStyle name="Normal 9 2 2 2 3 3 2" xfId="6568"/>
    <cellStyle name="Normal 9 2 2 2 3 4" xfId="6086"/>
    <cellStyle name="Normal 9 2 2 2 4" xfId="5353"/>
    <cellStyle name="Normal 9 2 2 2 4 2" xfId="6201"/>
    <cellStyle name="Normal 9 2 2 2 5" xfId="5719"/>
    <cellStyle name="Normal 9 2 2 2 5 2" xfId="6442"/>
    <cellStyle name="Normal 9 2 2 2 6" xfId="5960"/>
    <cellStyle name="Normal 9 2 2 3" xfId="3472"/>
    <cellStyle name="Normal 9 2 2 3 2" xfId="3473"/>
    <cellStyle name="Normal 9 2 2 3 2 2" xfId="4811"/>
    <cellStyle name="Normal 9 2 2 3 2 2 2" xfId="5606"/>
    <cellStyle name="Normal 9 2 2 3 2 2 2 2" xfId="6330"/>
    <cellStyle name="Normal 9 2 2 3 2 2 3" xfId="5848"/>
    <cellStyle name="Normal 9 2 2 3 2 2 3 2" xfId="6571"/>
    <cellStyle name="Normal 9 2 2 3 2 2 4" xfId="6089"/>
    <cellStyle name="Normal 9 2 2 3 2 3" xfId="5356"/>
    <cellStyle name="Normal 9 2 2 3 2 3 2" xfId="6204"/>
    <cellStyle name="Normal 9 2 2 3 2 4" xfId="5722"/>
    <cellStyle name="Normal 9 2 2 3 2 4 2" xfId="6445"/>
    <cellStyle name="Normal 9 2 2 3 2 5" xfId="5963"/>
    <cellStyle name="Normal 9 2 2 3 3" xfId="4810"/>
    <cellStyle name="Normal 9 2 2 3 3 2" xfId="5605"/>
    <cellStyle name="Normal 9 2 2 3 3 2 2" xfId="6329"/>
    <cellStyle name="Normal 9 2 2 3 3 3" xfId="5847"/>
    <cellStyle name="Normal 9 2 2 3 3 3 2" xfId="6570"/>
    <cellStyle name="Normal 9 2 2 3 3 4" xfId="6088"/>
    <cellStyle name="Normal 9 2 2 3 4" xfId="5355"/>
    <cellStyle name="Normal 9 2 2 3 4 2" xfId="6203"/>
    <cellStyle name="Normal 9 2 2 3 5" xfId="5721"/>
    <cellStyle name="Normal 9 2 2 3 5 2" xfId="6444"/>
    <cellStyle name="Normal 9 2 2 3 6" xfId="5962"/>
    <cellStyle name="Normal 9 2 2 4" xfId="3474"/>
    <cellStyle name="Normal 9 2 2 4 2" xfId="4812"/>
    <cellStyle name="Normal 9 2 2 4 2 2" xfId="5607"/>
    <cellStyle name="Normal 9 2 2 4 2 2 2" xfId="6331"/>
    <cellStyle name="Normal 9 2 2 4 2 3" xfId="5849"/>
    <cellStyle name="Normal 9 2 2 4 2 3 2" xfId="6572"/>
    <cellStyle name="Normal 9 2 2 4 2 4" xfId="6090"/>
    <cellStyle name="Normal 9 2 2 4 3" xfId="5357"/>
    <cellStyle name="Normal 9 2 2 4 3 2" xfId="6205"/>
    <cellStyle name="Normal 9 2 2 4 4" xfId="5723"/>
    <cellStyle name="Normal 9 2 2 4 4 2" xfId="6446"/>
    <cellStyle name="Normal 9 2 2 4 5" xfId="5964"/>
    <cellStyle name="Normal 9 2 2 5" xfId="4807"/>
    <cellStyle name="Normal 9 2 2 5 2" xfId="5602"/>
    <cellStyle name="Normal 9 2 2 5 2 2" xfId="6326"/>
    <cellStyle name="Normal 9 2 2 5 3" xfId="5844"/>
    <cellStyle name="Normal 9 2 2 5 3 2" xfId="6567"/>
    <cellStyle name="Normal 9 2 2 5 4" xfId="6085"/>
    <cellStyle name="Normal 9 2 2 6" xfId="5352"/>
    <cellStyle name="Normal 9 2 2 6 2" xfId="6200"/>
    <cellStyle name="Normal 9 2 2 7" xfId="5718"/>
    <cellStyle name="Normal 9 2 2 7 2" xfId="6441"/>
    <cellStyle name="Normal 9 2 2 8" xfId="5959"/>
    <cellStyle name="Normal 9 2 3" xfId="3475"/>
    <cellStyle name="Normal 9 2 3 2" xfId="3476"/>
    <cellStyle name="Normal 9 2 3 2 2" xfId="4813"/>
    <cellStyle name="Normal 9 2 3 2 2 2" xfId="5608"/>
    <cellStyle name="Normal 9 2 3 2 2 2 2" xfId="6332"/>
    <cellStyle name="Normal 9 2 3 2 2 3" xfId="5850"/>
    <cellStyle name="Normal 9 2 3 2 2 3 2" xfId="6573"/>
    <cellStyle name="Normal 9 2 3 2 2 4" xfId="6091"/>
    <cellStyle name="Normal 9 2 3 2 3" xfId="5358"/>
    <cellStyle name="Normal 9 2 3 2 3 2" xfId="6206"/>
    <cellStyle name="Normal 9 2 3 2 4" xfId="5724"/>
    <cellStyle name="Normal 9 2 3 2 4 2" xfId="6447"/>
    <cellStyle name="Normal 9 2 3 2 5" xfId="5965"/>
    <cellStyle name="Normal 9 2 3 3" xfId="3477"/>
    <cellStyle name="Normal 9 2 3 3 2" xfId="4814"/>
    <cellStyle name="Normal 9 2 3 3 2 2" xfId="5609"/>
    <cellStyle name="Normal 9 2 3 3 2 2 2" xfId="6333"/>
    <cellStyle name="Normal 9 2 3 3 2 3" xfId="5851"/>
    <cellStyle name="Normal 9 2 3 3 2 3 2" xfId="6574"/>
    <cellStyle name="Normal 9 2 3 3 2 4" xfId="6092"/>
    <cellStyle name="Normal 9 2 3 3 3" xfId="5359"/>
    <cellStyle name="Normal 9 2 3 3 3 2" xfId="6207"/>
    <cellStyle name="Normal 9 2 3 3 4" xfId="5725"/>
    <cellStyle name="Normal 9 2 3 3 4 2" xfId="6448"/>
    <cellStyle name="Normal 9 2 3 3 5" xfId="5966"/>
    <cellStyle name="Normal 9 2 4" xfId="3478"/>
    <cellStyle name="Normal 9 2 4 2" xfId="3479"/>
    <cellStyle name="Normal 9 2 4 2 2" xfId="4815"/>
    <cellStyle name="Normal 9 2 4 2 2 2" xfId="5610"/>
    <cellStyle name="Normal 9 2 4 2 2 2 2" xfId="6334"/>
    <cellStyle name="Normal 9 2 4 2 2 3" xfId="5852"/>
    <cellStyle name="Normal 9 2 4 2 2 3 2" xfId="6575"/>
    <cellStyle name="Normal 9 2 4 2 2 4" xfId="6093"/>
    <cellStyle name="Normal 9 2 4 2 3" xfId="5360"/>
    <cellStyle name="Normal 9 2 4 2 3 2" xfId="6208"/>
    <cellStyle name="Normal 9 2 4 2 4" xfId="5726"/>
    <cellStyle name="Normal 9 2 4 2 4 2" xfId="6449"/>
    <cellStyle name="Normal 9 2 4 2 5" xfId="5967"/>
    <cellStyle name="Normal 9 2 5" xfId="3480"/>
    <cellStyle name="Normal 9 2 5 2" xfId="3481"/>
    <cellStyle name="Normal 9 2 5 2 2" xfId="4816"/>
    <cellStyle name="Normal 9 2 5 2 2 2" xfId="5611"/>
    <cellStyle name="Normal 9 2 5 2 2 2 2" xfId="6335"/>
    <cellStyle name="Normal 9 2 5 2 2 3" xfId="5853"/>
    <cellStyle name="Normal 9 2 5 2 2 3 2" xfId="6576"/>
    <cellStyle name="Normal 9 2 5 2 2 4" xfId="6094"/>
    <cellStyle name="Normal 9 2 5 2 3" xfId="5361"/>
    <cellStyle name="Normal 9 2 5 2 3 2" xfId="6209"/>
    <cellStyle name="Normal 9 2 5 2 4" xfId="5727"/>
    <cellStyle name="Normal 9 2 5 2 4 2" xfId="6450"/>
    <cellStyle name="Normal 9 2 5 2 5" xfId="5968"/>
    <cellStyle name="Normal 9 2 5 3" xfId="3482"/>
    <cellStyle name="Normal 9 2 5 4" xfId="3483"/>
    <cellStyle name="Normal 9 2 5 5" xfId="3484"/>
    <cellStyle name="Normal 9 3" xfId="3485"/>
    <cellStyle name="Normal 9 3 2" xfId="3486"/>
    <cellStyle name="Normal 9 3 2 2" xfId="3487"/>
    <cellStyle name="Normal 9 3 2 2 2" xfId="4819"/>
    <cellStyle name="Normal 9 3 2 2 2 2" xfId="5614"/>
    <cellStyle name="Normal 9 3 2 2 2 2 2" xfId="6338"/>
    <cellStyle name="Normal 9 3 2 2 2 3" xfId="5856"/>
    <cellStyle name="Normal 9 3 2 2 2 3 2" xfId="6579"/>
    <cellStyle name="Normal 9 3 2 2 2 4" xfId="6097"/>
    <cellStyle name="Normal 9 3 2 2 3" xfId="5365"/>
    <cellStyle name="Normal 9 3 2 2 3 2" xfId="6212"/>
    <cellStyle name="Normal 9 3 2 2 4" xfId="5730"/>
    <cellStyle name="Normal 9 3 2 2 4 2" xfId="6453"/>
    <cellStyle name="Normal 9 3 2 2 5" xfId="5971"/>
    <cellStyle name="Normal 9 3 2 3" xfId="4818"/>
    <cellStyle name="Normal 9 3 2 3 2" xfId="5613"/>
    <cellStyle name="Normal 9 3 2 3 2 2" xfId="6337"/>
    <cellStyle name="Normal 9 3 2 3 3" xfId="5855"/>
    <cellStyle name="Normal 9 3 2 3 3 2" xfId="6578"/>
    <cellStyle name="Normal 9 3 2 3 4" xfId="6096"/>
    <cellStyle name="Normal 9 3 2 4" xfId="5364"/>
    <cellStyle name="Normal 9 3 2 4 2" xfId="6211"/>
    <cellStyle name="Normal 9 3 2 5" xfId="5729"/>
    <cellStyle name="Normal 9 3 2 5 2" xfId="6452"/>
    <cellStyle name="Normal 9 3 2 6" xfId="5970"/>
    <cellStyle name="Normal 9 3 3" xfId="3488"/>
    <cellStyle name="Normal 9 3 3 2" xfId="3489"/>
    <cellStyle name="Normal 9 3 3 2 2" xfId="4821"/>
    <cellStyle name="Normal 9 3 3 2 2 2" xfId="5616"/>
    <cellStyle name="Normal 9 3 3 2 2 2 2" xfId="6340"/>
    <cellStyle name="Normal 9 3 3 2 2 3" xfId="5858"/>
    <cellStyle name="Normal 9 3 3 2 2 3 2" xfId="6581"/>
    <cellStyle name="Normal 9 3 3 2 2 4" xfId="6099"/>
    <cellStyle name="Normal 9 3 3 2 3" xfId="5367"/>
    <cellStyle name="Normal 9 3 3 2 3 2" xfId="6214"/>
    <cellStyle name="Normal 9 3 3 2 4" xfId="5732"/>
    <cellStyle name="Normal 9 3 3 2 4 2" xfId="6455"/>
    <cellStyle name="Normal 9 3 3 2 5" xfId="5973"/>
    <cellStyle name="Normal 9 3 3 3" xfId="4820"/>
    <cellStyle name="Normal 9 3 3 3 2" xfId="5615"/>
    <cellStyle name="Normal 9 3 3 3 2 2" xfId="6339"/>
    <cellStyle name="Normal 9 3 3 3 3" xfId="5857"/>
    <cellStyle name="Normal 9 3 3 3 3 2" xfId="6580"/>
    <cellStyle name="Normal 9 3 3 3 4" xfId="6098"/>
    <cellStyle name="Normal 9 3 3 4" xfId="5366"/>
    <cellStyle name="Normal 9 3 3 4 2" xfId="6213"/>
    <cellStyle name="Normal 9 3 3 5" xfId="5731"/>
    <cellStyle name="Normal 9 3 3 5 2" xfId="6454"/>
    <cellStyle name="Normal 9 3 3 6" xfId="5972"/>
    <cellStyle name="Normal 9 3 4" xfId="3490"/>
    <cellStyle name="Normal 9 3 4 2" xfId="4822"/>
    <cellStyle name="Normal 9 3 4 2 2" xfId="5617"/>
    <cellStyle name="Normal 9 3 4 2 2 2" xfId="6341"/>
    <cellStyle name="Normal 9 3 4 2 3" xfId="5859"/>
    <cellStyle name="Normal 9 3 4 2 3 2" xfId="6582"/>
    <cellStyle name="Normal 9 3 4 2 4" xfId="6100"/>
    <cellStyle name="Normal 9 3 4 3" xfId="5368"/>
    <cellStyle name="Normal 9 3 4 3 2" xfId="6215"/>
    <cellStyle name="Normal 9 3 4 4" xfId="5733"/>
    <cellStyle name="Normal 9 3 4 4 2" xfId="6456"/>
    <cellStyle name="Normal 9 3 4 5" xfId="5974"/>
    <cellStyle name="Normal 9 3 5" xfId="3491"/>
    <cellStyle name="Normal 9 3 6" xfId="4817"/>
    <cellStyle name="Normal 9 3 6 2" xfId="5612"/>
    <cellStyle name="Normal 9 3 6 2 2" xfId="6336"/>
    <cellStyle name="Normal 9 3 6 3" xfId="5854"/>
    <cellStyle name="Normal 9 3 6 3 2" xfId="6577"/>
    <cellStyle name="Normal 9 3 6 4" xfId="6095"/>
    <cellStyle name="Normal 9 3 7" xfId="5363"/>
    <cellStyle name="Normal 9 3 7 2" xfId="6210"/>
    <cellStyle name="Normal 9 3 8" xfId="5728"/>
    <cellStyle name="Normal 9 3 8 2" xfId="6451"/>
    <cellStyle name="Normal 9 3 9" xfId="5969"/>
    <cellStyle name="Normal 9 4" xfId="3492"/>
    <cellStyle name="Normal 9 4 2" xfId="3493"/>
    <cellStyle name="Normal 9 4 2 2" xfId="4823"/>
    <cellStyle name="Normal 9 4 2 2 2" xfId="5618"/>
    <cellStyle name="Normal 9 4 2 2 2 2" xfId="6342"/>
    <cellStyle name="Normal 9 4 2 2 3" xfId="5860"/>
    <cellStyle name="Normal 9 4 2 2 3 2" xfId="6583"/>
    <cellStyle name="Normal 9 4 2 2 4" xfId="6101"/>
    <cellStyle name="Normal 9 4 2 3" xfId="5369"/>
    <cellStyle name="Normal 9 4 2 3 2" xfId="6216"/>
    <cellStyle name="Normal 9 4 2 4" xfId="5734"/>
    <cellStyle name="Normal 9 4 2 4 2" xfId="6457"/>
    <cellStyle name="Normal 9 4 2 5" xfId="5975"/>
    <cellStyle name="Normal 9 5" xfId="3494"/>
    <cellStyle name="Normal 9 5 2" xfId="3495"/>
    <cellStyle name="Normal 9 5 3" xfId="3496"/>
    <cellStyle name="Normal 9 5 3 2" xfId="4824"/>
    <cellStyle name="Normal 9 5 3 2 2" xfId="5619"/>
    <cellStyle name="Normal 9 5 3 2 2 2" xfId="6343"/>
    <cellStyle name="Normal 9 5 3 2 3" xfId="5861"/>
    <cellStyle name="Normal 9 5 3 2 3 2" xfId="6584"/>
    <cellStyle name="Normal 9 5 3 2 4" xfId="6102"/>
    <cellStyle name="Normal 9 5 3 3" xfId="5371"/>
    <cellStyle name="Normal 9 5 3 3 2" xfId="6217"/>
    <cellStyle name="Normal 9 5 3 4" xfId="5735"/>
    <cellStyle name="Normal 9 5 3 4 2" xfId="6458"/>
    <cellStyle name="Normal 9 5 3 5" xfId="5976"/>
    <cellStyle name="Normal 9 6" xfId="3497"/>
    <cellStyle name="Normal 9 6 2" xfId="3498"/>
    <cellStyle name="Normal 9 6 2 2" xfId="4825"/>
    <cellStyle name="Normal 9 6 2 2 2" xfId="5620"/>
    <cellStyle name="Normal 9 6 2 2 2 2" xfId="6344"/>
    <cellStyle name="Normal 9 6 2 2 3" xfId="5862"/>
    <cellStyle name="Normal 9 6 2 2 3 2" xfId="6585"/>
    <cellStyle name="Normal 9 6 2 2 4" xfId="6103"/>
    <cellStyle name="Normal 9 6 2 3" xfId="5372"/>
    <cellStyle name="Normal 9 6 2 3 2" xfId="6218"/>
    <cellStyle name="Normal 9 6 2 4" xfId="5736"/>
    <cellStyle name="Normal 9 6 2 4 2" xfId="6459"/>
    <cellStyle name="Normal 9 6 2 5" xfId="5977"/>
    <cellStyle name="Normal 9 7" xfId="3499"/>
    <cellStyle name="Normal 9 8" xfId="3500"/>
    <cellStyle name="Normal 9 8 2" xfId="3501"/>
    <cellStyle name="Normal 9 8 3" xfId="3502"/>
    <cellStyle name="Normal 9 8 3 2" xfId="4826"/>
    <cellStyle name="Normal 9 8 3 3" xfId="4937"/>
    <cellStyle name="Normal 9 8 4" xfId="3503"/>
    <cellStyle name="Normal 9 8 5" xfId="3504"/>
    <cellStyle name="Normal 9 9" xfId="3505"/>
    <cellStyle name="Normal_Albania_-__Income_Statement_September_2009" xfId="6595"/>
    <cellStyle name="Normal_Global IFRS YE2009" xfId="6596"/>
    <cellStyle name="Normal_SHEET" xfId="3506"/>
    <cellStyle name="Note 2" xfId="3507"/>
    <cellStyle name="Note 3" xfId="3508"/>
    <cellStyle name="Note 3 2" xfId="3509"/>
    <cellStyle name="Note 4" xfId="3510"/>
    <cellStyle name="Note 4 2" xfId="3511"/>
    <cellStyle name="Output 2" xfId="3512"/>
    <cellStyle name="Output 3" xfId="3513"/>
    <cellStyle name="Output 3 2" xfId="3514"/>
    <cellStyle name="Output 3 3" xfId="3515"/>
    <cellStyle name="Output 3 4" xfId="3516"/>
    <cellStyle name="Output 3 5" xfId="3517"/>
    <cellStyle name="Output 3 6" xfId="3518"/>
    <cellStyle name="Output 3 7" xfId="4067"/>
    <cellStyle name="Output 4" xfId="3519"/>
    <cellStyle name="ParaBirimi 2" xfId="3520"/>
    <cellStyle name="Percent 10" xfId="3521"/>
    <cellStyle name="Percent 10 10" xfId="3522"/>
    <cellStyle name="Percent 10 10 2" xfId="3523"/>
    <cellStyle name="Percent 10 11" xfId="3524"/>
    <cellStyle name="Percent 10 11 2" xfId="3525"/>
    <cellStyle name="Percent 10 12" xfId="4065"/>
    <cellStyle name="Percent 10 12 2" xfId="5409"/>
    <cellStyle name="Percent 10 12 2 2" xfId="6221"/>
    <cellStyle name="Percent 10 12 3" xfId="5739"/>
    <cellStyle name="Percent 10 12 3 2" xfId="6462"/>
    <cellStyle name="Percent 10 12 4" xfId="5980"/>
    <cellStyle name="Percent 10 2" xfId="3526"/>
    <cellStyle name="Percent 10 2 10" xfId="3527"/>
    <cellStyle name="Percent 10 2 10 2" xfId="3528"/>
    <cellStyle name="Percent 10 2 11" xfId="4064"/>
    <cellStyle name="Percent 10 2 11 2" xfId="5408"/>
    <cellStyle name="Percent 10 2 11 2 2" xfId="6220"/>
    <cellStyle name="Percent 10 2 11 3" xfId="5738"/>
    <cellStyle name="Percent 10 2 11 3 2" xfId="6461"/>
    <cellStyle name="Percent 10 2 11 4" xfId="5979"/>
    <cellStyle name="Percent 10 2 2" xfId="3529"/>
    <cellStyle name="Percent 10 2 2 2" xfId="3530"/>
    <cellStyle name="Percent 10 2 2 2 2" xfId="3531"/>
    <cellStyle name="Percent 10 2 2 2 2 2" xfId="3532"/>
    <cellStyle name="Percent 10 2 2 2 3" xfId="3533"/>
    <cellStyle name="Percent 10 2 2 2 3 2" xfId="3534"/>
    <cellStyle name="Percent 10 2 2 2 4" xfId="3535"/>
    <cellStyle name="Percent 10 2 2 3" xfId="3536"/>
    <cellStyle name="Percent 10 2 2 3 2" xfId="3537"/>
    <cellStyle name="Percent 10 2 2 3 2 2" xfId="3538"/>
    <cellStyle name="Percent 10 2 2 3 3" xfId="3539"/>
    <cellStyle name="Percent 10 2 2 3 3 2" xfId="3540"/>
    <cellStyle name="Percent 10 2 2 3 4" xfId="3541"/>
    <cellStyle name="Percent 10 2 2 4" xfId="3542"/>
    <cellStyle name="Percent 10 2 2 4 2" xfId="3543"/>
    <cellStyle name="Percent 10 2 2 5" xfId="3544"/>
    <cellStyle name="Percent 10 2 2 5 2" xfId="3545"/>
    <cellStyle name="Percent 10 2 2 6" xfId="3546"/>
    <cellStyle name="Percent 10 2 2 6 2" xfId="3547"/>
    <cellStyle name="Percent 10 2 3" xfId="3548"/>
    <cellStyle name="Percent 10 2 4" xfId="3549"/>
    <cellStyle name="Percent 10 2 5" xfId="3550"/>
    <cellStyle name="Percent 10 2 5 2" xfId="3551"/>
    <cellStyle name="Percent 10 2 5 3" xfId="3552"/>
    <cellStyle name="Percent 10 2 5 3 2" xfId="3553"/>
    <cellStyle name="Percent 10 2 5 4" xfId="3554"/>
    <cellStyle name="Percent 10 2 5 4 2" xfId="3555"/>
    <cellStyle name="Percent 10 2 5 5" xfId="3556"/>
    <cellStyle name="Percent 10 2 5 5 2" xfId="3557"/>
    <cellStyle name="Percent 10 2 6" xfId="3558"/>
    <cellStyle name="Percent 10 2 7" xfId="3559"/>
    <cellStyle name="Percent 10 2 7 2" xfId="3560"/>
    <cellStyle name="Percent 10 2 8" xfId="3561"/>
    <cellStyle name="Percent 10 2 8 2" xfId="3562"/>
    <cellStyle name="Percent 10 2 9" xfId="3563"/>
    <cellStyle name="Percent 10 2 9 2" xfId="3564"/>
    <cellStyle name="Percent 10 3" xfId="3565"/>
    <cellStyle name="Percent 10 3 2" xfId="3566"/>
    <cellStyle name="Percent 10 3 2 2" xfId="3567"/>
    <cellStyle name="Percent 10 3 2 3" xfId="4828"/>
    <cellStyle name="Percent 10 3 3" xfId="3568"/>
    <cellStyle name="Percent 10 3 4" xfId="4827"/>
    <cellStyle name="Percent 10 4" xfId="3569"/>
    <cellStyle name="Percent 10 4 2" xfId="3570"/>
    <cellStyle name="Percent 10 4 2 2" xfId="3571"/>
    <cellStyle name="Percent 10 4 2 2 2" xfId="3572"/>
    <cellStyle name="Percent 10 4 2 3" xfId="3573"/>
    <cellStyle name="Percent 10 4 2 3 2" xfId="3574"/>
    <cellStyle name="Percent 10 4 2 4" xfId="3575"/>
    <cellStyle name="Percent 10 4 3" xfId="3576"/>
    <cellStyle name="Percent 10 4 3 2" xfId="3577"/>
    <cellStyle name="Percent 10 4 3 2 2" xfId="3578"/>
    <cellStyle name="Percent 10 4 3 3" xfId="3579"/>
    <cellStyle name="Percent 10 4 3 3 2" xfId="3580"/>
    <cellStyle name="Percent 10 4 3 4" xfId="3581"/>
    <cellStyle name="Percent 10 4 4" xfId="3582"/>
    <cellStyle name="Percent 10 4 4 2" xfId="3583"/>
    <cellStyle name="Percent 10 4 5" xfId="3584"/>
    <cellStyle name="Percent 10 4 5 2" xfId="3585"/>
    <cellStyle name="Percent 10 4 6" xfId="3586"/>
    <cellStyle name="Percent 10 4 6 2" xfId="3587"/>
    <cellStyle name="Percent 10 5" xfId="3588"/>
    <cellStyle name="Percent 10 5 2" xfId="3589"/>
    <cellStyle name="Percent 10 5 2 2" xfId="4829"/>
    <cellStyle name="Percent 10 5 3" xfId="3590"/>
    <cellStyle name="Percent 10 5 3 2" xfId="4830"/>
    <cellStyle name="Percent 10 5 4" xfId="3591"/>
    <cellStyle name="Percent 10 5 4 2" xfId="4936"/>
    <cellStyle name="Percent 10 6" xfId="3592"/>
    <cellStyle name="Percent 10 6 2" xfId="3593"/>
    <cellStyle name="Percent 10 6 3" xfId="3594"/>
    <cellStyle name="Percent 10 6 3 2" xfId="3595"/>
    <cellStyle name="Percent 10 6 4" xfId="3596"/>
    <cellStyle name="Percent 10 6 4 2" xfId="3597"/>
    <cellStyle name="Percent 10 6 5" xfId="3598"/>
    <cellStyle name="Percent 10 6 5 2" xfId="3599"/>
    <cellStyle name="Percent 10 7" xfId="3600"/>
    <cellStyle name="Percent 10 7 2" xfId="3601"/>
    <cellStyle name="Percent 10 7 2 2" xfId="4831"/>
    <cellStyle name="Percent 10 8" xfId="3602"/>
    <cellStyle name="Percent 10 8 2" xfId="3603"/>
    <cellStyle name="Percent 10 8 3" xfId="3604"/>
    <cellStyle name="Percent 10 8 3 2" xfId="3605"/>
    <cellStyle name="Percent 10 8 4" xfId="3606"/>
    <cellStyle name="Percent 10 8 4 2" xfId="3607"/>
    <cellStyle name="Percent 10 8 5" xfId="3608"/>
    <cellStyle name="Percent 10 8 5 2" xfId="3609"/>
    <cellStyle name="Percent 10 9" xfId="3610"/>
    <cellStyle name="Percent 10 9 2" xfId="3611"/>
    <cellStyle name="Percent 10 9 2 2" xfId="3612"/>
    <cellStyle name="Percent 10 9 3" xfId="3613"/>
    <cellStyle name="Percent 10 9 3 2" xfId="3614"/>
    <cellStyle name="Percent 10 9 4" xfId="3615"/>
    <cellStyle name="Percent 11" xfId="3616"/>
    <cellStyle name="Percent 11 2" xfId="3617"/>
    <cellStyle name="Percent 11 2 2" xfId="3618"/>
    <cellStyle name="Percent 11 2 2 2" xfId="3619"/>
    <cellStyle name="Percent 11 2 3" xfId="3620"/>
    <cellStyle name="Percent 11 2 3 2" xfId="3621"/>
    <cellStyle name="Percent 11 2 4" xfId="3622"/>
    <cellStyle name="Percent 11 2 4 2" xfId="3623"/>
    <cellStyle name="Percent 11 3" xfId="3624"/>
    <cellStyle name="Percent 11 4" xfId="3625"/>
    <cellStyle name="Percent 11 4 2" xfId="4834"/>
    <cellStyle name="Percent 11 5" xfId="3626"/>
    <cellStyle name="Percent 11 5 2" xfId="4835"/>
    <cellStyle name="Percent 11 5 3" xfId="4935"/>
    <cellStyle name="Percent 11 6" xfId="4833"/>
    <cellStyle name="Percent 12" xfId="3627"/>
    <cellStyle name="Percent 12 2" xfId="3628"/>
    <cellStyle name="Percent 12 2 2" xfId="3629"/>
    <cellStyle name="Percent 12 2 2 2" xfId="3630"/>
    <cellStyle name="Percent 12 2 3" xfId="3631"/>
    <cellStyle name="Percent 12 2 3 2" xfId="3632"/>
    <cellStyle name="Percent 12 2 4" xfId="3633"/>
    <cellStyle name="Percent 12 3" xfId="3634"/>
    <cellStyle name="Percent 12 3 2" xfId="4836"/>
    <cellStyle name="Percent 12 4" xfId="3635"/>
    <cellStyle name="Percent 12 5" xfId="4060"/>
    <cellStyle name="Percent 12 5 2" xfId="5407"/>
    <cellStyle name="Percent 12 5 2 2" xfId="6219"/>
    <cellStyle name="Percent 12 5 3" xfId="5737"/>
    <cellStyle name="Percent 12 5 3 2" xfId="6460"/>
    <cellStyle name="Percent 12 5 4" xfId="5978"/>
    <cellStyle name="Percent 13" xfId="3636"/>
    <cellStyle name="Percent 13 2" xfId="3637"/>
    <cellStyle name="Percent 13 2 2" xfId="3638"/>
    <cellStyle name="Percent 13 3" xfId="3639"/>
    <cellStyle name="Percent 13 3 2" xfId="3640"/>
    <cellStyle name="Percent 14" xfId="3641"/>
    <cellStyle name="Percent 15" xfId="4908"/>
    <cellStyle name="Percent 2" xfId="3642"/>
    <cellStyle name="Percent 2 10" xfId="3643"/>
    <cellStyle name="Percent 2 10 2" xfId="3644"/>
    <cellStyle name="Percent 2 10 2 2" xfId="4838"/>
    <cellStyle name="Percent 2 10 2 3" xfId="4933"/>
    <cellStyle name="Percent 2 10 3" xfId="3645"/>
    <cellStyle name="Percent 2 10 4" xfId="4837"/>
    <cellStyle name="Percent 2 10 5" xfId="4934"/>
    <cellStyle name="Percent 2 2" xfId="3646"/>
    <cellStyle name="Percent 2 2 2" xfId="3647"/>
    <cellStyle name="Percent 2 3" xfId="3648"/>
    <cellStyle name="Percent 2 3 2" xfId="3649"/>
    <cellStyle name="Percent 2 3 2 2" xfId="3650"/>
    <cellStyle name="Percent 2 3 2 3" xfId="3651"/>
    <cellStyle name="Percent 2 3 2 3 2" xfId="4839"/>
    <cellStyle name="Percent 2 3 2 3 3" xfId="5406"/>
    <cellStyle name="Percent 2 3 3" xfId="3652"/>
    <cellStyle name="Percent 2 4" xfId="3653"/>
    <cellStyle name="Percent 2 4 2" xfId="3654"/>
    <cellStyle name="Percent 2 4 3" xfId="3655"/>
    <cellStyle name="Percent 2 4 4" xfId="3656"/>
    <cellStyle name="Percent 2 4 5" xfId="3657"/>
    <cellStyle name="Percent 2 4 5 2" xfId="3658"/>
    <cellStyle name="Percent 2 4 5 3" xfId="3659"/>
    <cellStyle name="Percent 2 4 5 4" xfId="3660"/>
    <cellStyle name="Percent 2 4 5 5" xfId="3661"/>
    <cellStyle name="Percent 2 4 5 6" xfId="5405"/>
    <cellStyle name="Percent 2 4 6" xfId="3662"/>
    <cellStyle name="Percent 2 5" xfId="3663"/>
    <cellStyle name="Percent 2 5 2" xfId="3664"/>
    <cellStyle name="Percent 2 5 2 2" xfId="3665"/>
    <cellStyle name="Percent 2 5 2 3" xfId="3666"/>
    <cellStyle name="Percent 2 5 3" xfId="3667"/>
    <cellStyle name="Percent 2 5 3 2" xfId="3668"/>
    <cellStyle name="Percent 2 5 3 3" xfId="3669"/>
    <cellStyle name="Percent 2 5 4" xfId="3670"/>
    <cellStyle name="Percent 2 5 5" xfId="3671"/>
    <cellStyle name="Percent 2 5 5 2" xfId="3672"/>
    <cellStyle name="Percent 2 5 5 2 2" xfId="4842"/>
    <cellStyle name="Percent 2 5 5 2 3" xfId="4930"/>
    <cellStyle name="Percent 2 5 5 3" xfId="3673"/>
    <cellStyle name="Percent 2 5 5 4" xfId="3674"/>
    <cellStyle name="Percent 2 5 5 4 2" xfId="4843"/>
    <cellStyle name="Percent 2 5 5 4 3" xfId="4929"/>
    <cellStyle name="Percent 2 5 5 5" xfId="4931"/>
    <cellStyle name="Percent 2 6" xfId="3675"/>
    <cellStyle name="Percent 2 7" xfId="3676"/>
    <cellStyle name="Percent 2 7 2" xfId="3677"/>
    <cellStyle name="Percent 2 8" xfId="3678"/>
    <cellStyle name="Percent 2 9" xfId="3679"/>
    <cellStyle name="Percent 2 9 2" xfId="3680"/>
    <cellStyle name="Percent 2 9 2 2" xfId="3681"/>
    <cellStyle name="Percent 2 9 2 3" xfId="3682"/>
    <cellStyle name="Percent 2 9 2 3 2" xfId="4845"/>
    <cellStyle name="Percent 2 9 2 3 3" xfId="4927"/>
    <cellStyle name="Percent 2 9 3" xfId="3683"/>
    <cellStyle name="Percent 2 9 4" xfId="3684"/>
    <cellStyle name="Percent 2 9 5" xfId="3685"/>
    <cellStyle name="Percent 2 9 6" xfId="4928"/>
    <cellStyle name="Percent 3" xfId="3686"/>
    <cellStyle name="Percent 3 2" xfId="3687"/>
    <cellStyle name="Percent 3 2 2" xfId="3688"/>
    <cellStyle name="Percent 3 2 2 2" xfId="4848"/>
    <cellStyle name="Percent 3 2 3" xfId="3689"/>
    <cellStyle name="Percent 3 2 3 2" xfId="4849"/>
    <cellStyle name="Percent 3 2 4" xfId="4847"/>
    <cellStyle name="Percent 3 3" xfId="3690"/>
    <cellStyle name="Percent 3 3 2" xfId="3691"/>
    <cellStyle name="Percent 3 3 3" xfId="3692"/>
    <cellStyle name="Percent 3 3 4" xfId="3693"/>
    <cellStyle name="Percent 3 3 4 2" xfId="4851"/>
    <cellStyle name="Percent 3 3 5" xfId="3694"/>
    <cellStyle name="Percent 3 4" xfId="3695"/>
    <cellStyle name="Percent 3 4 2" xfId="3696"/>
    <cellStyle name="Percent 3 4 2 2" xfId="4852"/>
    <cellStyle name="Percent 3 4 2 3" xfId="4925"/>
    <cellStyle name="Percent 3 4 3" xfId="3697"/>
    <cellStyle name="Percent 3 4 4" xfId="4926"/>
    <cellStyle name="Percent 3 5" xfId="4846"/>
    <cellStyle name="Percent 4" xfId="3698"/>
    <cellStyle name="Percent 4 2" xfId="3699"/>
    <cellStyle name="Percent 4 2 2" xfId="3700"/>
    <cellStyle name="Percent 4 2 2 2" xfId="4855"/>
    <cellStyle name="Percent 4 2 3" xfId="3701"/>
    <cellStyle name="Percent 4 2 3 2" xfId="4856"/>
    <cellStyle name="Percent 4 2 4" xfId="3702"/>
    <cellStyle name="Percent 4 2 4 2" xfId="4857"/>
    <cellStyle name="Percent 4 2 5" xfId="4854"/>
    <cellStyle name="Percent 4 3" xfId="3703"/>
    <cellStyle name="Percent 4 3 2" xfId="3704"/>
    <cellStyle name="Percent 4 3 2 2" xfId="4858"/>
    <cellStyle name="Percent 4 3 3" xfId="3705"/>
    <cellStyle name="Percent 4 3 3 2" xfId="3706"/>
    <cellStyle name="Percent 4 3 3 2 2" xfId="4859"/>
    <cellStyle name="Percent 4 3 3 3" xfId="3707"/>
    <cellStyle name="Percent 4 3 3 3 2" xfId="4860"/>
    <cellStyle name="Percent 4 3 3 4" xfId="3708"/>
    <cellStyle name="Percent 4 3 3 5" xfId="3709"/>
    <cellStyle name="Percent 4 3 3 5 2" xfId="4861"/>
    <cellStyle name="Percent 4 3 3 6" xfId="4924"/>
    <cellStyle name="Percent 4 4" xfId="3710"/>
    <cellStyle name="Percent 4 4 2" xfId="3711"/>
    <cellStyle name="Percent 4 5" xfId="3712"/>
    <cellStyle name="Percent 4 5 2" xfId="3713"/>
    <cellStyle name="Percent 4 5 2 2" xfId="4864"/>
    <cellStyle name="Percent 4 5 2 3" xfId="4922"/>
    <cellStyle name="Percent 4 5 3" xfId="3714"/>
    <cellStyle name="Percent 4 5 4" xfId="4863"/>
    <cellStyle name="Percent 4 5 5" xfId="4923"/>
    <cellStyle name="Percent 5" xfId="3715"/>
    <cellStyle name="Percent 5 2" xfId="3716"/>
    <cellStyle name="Percent 5 2 2" xfId="3717"/>
    <cellStyle name="Percent 5 2 3" xfId="3718"/>
    <cellStyle name="Percent 5 2 3 2" xfId="3719"/>
    <cellStyle name="Percent 5 2 3 3" xfId="3720"/>
    <cellStyle name="Percent 5 2 3 3 2" xfId="4866"/>
    <cellStyle name="Percent 5 2 3 3 3" xfId="4921"/>
    <cellStyle name="Percent 5 2 4" xfId="3721"/>
    <cellStyle name="Percent 5 2 5" xfId="3722"/>
    <cellStyle name="Percent 5 2 5 2" xfId="3723"/>
    <cellStyle name="Percent 5 2 5 3" xfId="3724"/>
    <cellStyle name="Percent 5 2 5 4" xfId="3725"/>
    <cellStyle name="Percent 5 2 5 5" xfId="3726"/>
    <cellStyle name="Percent 5 2 5 6" xfId="4920"/>
    <cellStyle name="Percent 5 3" xfId="3727"/>
    <cellStyle name="Percent 5 3 2" xfId="3728"/>
    <cellStyle name="Percent 5 3 2 2" xfId="4868"/>
    <cellStyle name="Percent 5 3 3" xfId="3729"/>
    <cellStyle name="Percent 5 3 3 2" xfId="3730"/>
    <cellStyle name="Percent 5 3 3 2 2" xfId="4869"/>
    <cellStyle name="Percent 5 3 3 3" xfId="3731"/>
    <cellStyle name="Percent 5 3 3 3 2" xfId="4870"/>
    <cellStyle name="Percent 5 3 3 4" xfId="3732"/>
    <cellStyle name="Percent 5 3 3 4 2" xfId="4919"/>
    <cellStyle name="Percent 5 3 4" xfId="3733"/>
    <cellStyle name="Percent 5 3 4 2" xfId="3734"/>
    <cellStyle name="Percent 5 3 4 2 2" xfId="4873"/>
    <cellStyle name="Percent 5 3 4 3" xfId="3735"/>
    <cellStyle name="Percent 5 3 4 3 2" xfId="4874"/>
    <cellStyle name="Percent 5 3 4 4" xfId="3736"/>
    <cellStyle name="Percent 5 3 4 5" xfId="3737"/>
    <cellStyle name="Percent 5 3 4 5 2" xfId="4875"/>
    <cellStyle name="Percent 5 3 4 6" xfId="4872"/>
    <cellStyle name="Percent 5 4" xfId="3738"/>
    <cellStyle name="Percent 5 4 2" xfId="3739"/>
    <cellStyle name="Percent 5 4 3" xfId="3740"/>
    <cellStyle name="Percent 5 4 3 2" xfId="4877"/>
    <cellStyle name="Percent 5 4 4" xfId="4876"/>
    <cellStyle name="Percent 5 5" xfId="3741"/>
    <cellStyle name="Percent 5 5 2" xfId="3742"/>
    <cellStyle name="Percent 5 5 3" xfId="3743"/>
    <cellStyle name="Percent 5 5 3 2" xfId="4879"/>
    <cellStyle name="Percent 5 5 4" xfId="4878"/>
    <cellStyle name="Percent 5 6" xfId="3744"/>
    <cellStyle name="Percent 5 7" xfId="3745"/>
    <cellStyle name="Percent 5 7 2" xfId="4918"/>
    <cellStyle name="Percent 6" xfId="3746"/>
    <cellStyle name="Percent 6 2" xfId="3747"/>
    <cellStyle name="Percent 6 2 2" xfId="3748"/>
    <cellStyle name="Percent 6 2 2 2" xfId="3749"/>
    <cellStyle name="Percent 6 2 2 2 2" xfId="3750"/>
    <cellStyle name="Percent 6 2 2 3" xfId="3751"/>
    <cellStyle name="Percent 6 2 2 3 2" xfId="3752"/>
    <cellStyle name="Percent 6 2 2 4" xfId="3753"/>
    <cellStyle name="Percent 6 2 3" xfId="3754"/>
    <cellStyle name="Percent 6 2 3 2" xfId="3755"/>
    <cellStyle name="Percent 6 2 3 2 2" xfId="3756"/>
    <cellStyle name="Percent 6 2 3 3" xfId="3757"/>
    <cellStyle name="Percent 6 2 3 3 2" xfId="3758"/>
    <cellStyle name="Percent 6 2 3 4" xfId="3759"/>
    <cellStyle name="Percent 6 2 4" xfId="3760"/>
    <cellStyle name="Percent 6 2 4 2" xfId="3761"/>
    <cellStyle name="Percent 6 2 4 2 2" xfId="3762"/>
    <cellStyle name="Percent 6 2 4 3" xfId="3763"/>
    <cellStyle name="Percent 6 2 4 3 2" xfId="3764"/>
    <cellStyle name="Percent 6 2 4 4" xfId="3765"/>
    <cellStyle name="Percent 6 2 5" xfId="3766"/>
    <cellStyle name="Percent 6 2 5 2" xfId="3767"/>
    <cellStyle name="Percent 6 2 5 2 2" xfId="3768"/>
    <cellStyle name="Percent 6 2 5 3" xfId="3769"/>
    <cellStyle name="Percent 6 2 5 3 2" xfId="3770"/>
    <cellStyle name="Percent 6 2 5 4" xfId="3771"/>
    <cellStyle name="Percent 6 3" xfId="3772"/>
    <cellStyle name="Percent 6 3 2" xfId="3773"/>
    <cellStyle name="Percent 6 3 2 2" xfId="3774"/>
    <cellStyle name="Percent 6 3 2 2 2" xfId="3775"/>
    <cellStyle name="Percent 6 3 2 3" xfId="3776"/>
    <cellStyle name="Percent 6 3 2 3 2" xfId="3777"/>
    <cellStyle name="Percent 6 3 2 4" xfId="3778"/>
    <cellStyle name="Percent 6 3 2 5" xfId="3779"/>
    <cellStyle name="Percent 6 3 2 6" xfId="3780"/>
    <cellStyle name="Percent 6 3 3" xfId="3781"/>
    <cellStyle name="Percent 6 3 3 2" xfId="4887"/>
    <cellStyle name="Percent 6 3 3 3" xfId="4917"/>
    <cellStyle name="Percent 6 4" xfId="3782"/>
    <cellStyle name="Percent 6 4 2" xfId="3783"/>
    <cellStyle name="Percent 6 4 2 2" xfId="3784"/>
    <cellStyle name="Percent 6 4 3" xfId="3785"/>
    <cellStyle name="Percent 6 4 3 2" xfId="3786"/>
    <cellStyle name="Percent 6 4 4" xfId="3787"/>
    <cellStyle name="Percent 6 4 4 2" xfId="3788"/>
    <cellStyle name="Percent 6 4 5" xfId="4888"/>
    <cellStyle name="Percent 6 5" xfId="3789"/>
    <cellStyle name="Percent 6 5 2" xfId="3790"/>
    <cellStyle name="Percent 6 5 2 2" xfId="3791"/>
    <cellStyle name="Percent 6 5 3" xfId="3792"/>
    <cellStyle name="Percent 6 5 3 2" xfId="3793"/>
    <cellStyle name="Percent 6 5 4" xfId="3794"/>
    <cellStyle name="Percent 6 5 4 2" xfId="3795"/>
    <cellStyle name="Percent 6 5 5" xfId="4890"/>
    <cellStyle name="Percent 6 6" xfId="3796"/>
    <cellStyle name="Percent 6 6 2" xfId="3797"/>
    <cellStyle name="Percent 6 6 3" xfId="3798"/>
    <cellStyle name="Percent 6 6 4" xfId="3799"/>
    <cellStyle name="Percent 6 6 5" xfId="3800"/>
    <cellStyle name="Percent 6 6 6" xfId="3801"/>
    <cellStyle name="Percent 6 6 6 2" xfId="3802"/>
    <cellStyle name="Percent 6 6 7" xfId="3803"/>
    <cellStyle name="Percent 6 6 7 2" xfId="3804"/>
    <cellStyle name="Percent 6 6 8" xfId="3805"/>
    <cellStyle name="Percent 6 6 8 2" xfId="3806"/>
    <cellStyle name="Percent 6 6 9" xfId="4916"/>
    <cellStyle name="Percent 6 7" xfId="3807"/>
    <cellStyle name="Percent 6 7 2" xfId="3808"/>
    <cellStyle name="Percent 6 7 2 2" xfId="4914"/>
    <cellStyle name="Percent 6 7 3" xfId="3809"/>
    <cellStyle name="Percent 6 7 3 2" xfId="4893"/>
    <cellStyle name="Percent 6 7 4" xfId="3810"/>
    <cellStyle name="Percent 6 7 4 2" xfId="5404"/>
    <cellStyle name="Percent 6 7 5" xfId="4915"/>
    <cellStyle name="Percent 7" xfId="3811"/>
    <cellStyle name="Percent 7 2" xfId="3812"/>
    <cellStyle name="Percent 7 2 2" xfId="3813"/>
    <cellStyle name="Percent 7 2 2 2" xfId="3814"/>
    <cellStyle name="Percent 7 2 2 2 2" xfId="3815"/>
    <cellStyle name="Percent 7 2 2 3" xfId="3816"/>
    <cellStyle name="Percent 7 2 2 3 2" xfId="3817"/>
    <cellStyle name="Percent 7 2 2 4" xfId="3818"/>
    <cellStyle name="Percent 7 2 3" xfId="4894"/>
    <cellStyle name="Percent 7 3" xfId="3819"/>
    <cellStyle name="Percent 7 3 2" xfId="3820"/>
    <cellStyle name="Percent 7 3 2 2" xfId="3821"/>
    <cellStyle name="Percent 7 3 2 2 2" xfId="3822"/>
    <cellStyle name="Percent 7 3 2 3" xfId="3823"/>
    <cellStyle name="Percent 7 3 2 3 2" xfId="3824"/>
    <cellStyle name="Percent 7 3 2 4" xfId="3825"/>
    <cellStyle name="Percent 7 3 2 4 2" xfId="3826"/>
    <cellStyle name="Percent 7 3 2 5" xfId="4896"/>
    <cellStyle name="Percent 7 3 3" xfId="3827"/>
    <cellStyle name="Percent 7 3 3 2" xfId="4898"/>
    <cellStyle name="Percent 7 3 4" xfId="3828"/>
    <cellStyle name="Percent 7 3 5" xfId="3829"/>
    <cellStyle name="Percent 7 3 5 2" xfId="4899"/>
    <cellStyle name="Percent 7 3 6" xfId="4913"/>
    <cellStyle name="Percent 7 4" xfId="3830"/>
    <cellStyle name="Percent 7 4 2" xfId="3831"/>
    <cellStyle name="Percent 7 4 2 2" xfId="3832"/>
    <cellStyle name="Percent 7 4 3" xfId="3833"/>
    <cellStyle name="Percent 7 4 3 2" xfId="3834"/>
    <cellStyle name="Percent 7 4 4" xfId="3835"/>
    <cellStyle name="Percent 7 5" xfId="3836"/>
    <cellStyle name="Percent 7 5 2" xfId="3837"/>
    <cellStyle name="Percent 7 5 2 2" xfId="3838"/>
    <cellStyle name="Percent 7 5 3" xfId="3839"/>
    <cellStyle name="Percent 7 5 3 2" xfId="3840"/>
    <cellStyle name="Percent 7 5 4" xfId="3841"/>
    <cellStyle name="Percent 8" xfId="3842"/>
    <cellStyle name="Percent 8 2" xfId="3843"/>
    <cellStyle name="Percent 8 3" xfId="3844"/>
    <cellStyle name="Percent 8 3 2" xfId="3845"/>
    <cellStyle name="Percent 9" xfId="3846"/>
    <cellStyle name="Percent 9 2" xfId="3847"/>
    <cellStyle name="Percent 9 3" xfId="3848"/>
    <cellStyle name="Percent 9 3 2" xfId="3849"/>
    <cellStyle name="Percent 9 3 3" xfId="3850"/>
    <cellStyle name="Percent 9 3 4" xfId="3851"/>
    <cellStyle name="Percent 9 3 5" xfId="3852"/>
    <cellStyle name="Percent 9 3 6" xfId="4912"/>
    <cellStyle name="Percent 9 4" xfId="3853"/>
    <cellStyle name="Percent 9 4 2" xfId="3854"/>
    <cellStyle name="Percent 9 4 2 2" xfId="4904"/>
    <cellStyle name="Percent 9 4 3" xfId="3855"/>
    <cellStyle name="Percent 9 4 4" xfId="3856"/>
    <cellStyle name="Percent 9 4 4 2" xfId="4905"/>
    <cellStyle name="Percent 9 4 5" xfId="4903"/>
    <cellStyle name="Style 1" xfId="3857"/>
    <cellStyle name="Style 1 2" xfId="3858"/>
    <cellStyle name="Title 2" xfId="3859"/>
    <cellStyle name="Title 3" xfId="3860"/>
    <cellStyle name="Title 3 2" xfId="3861"/>
    <cellStyle name="Title 3 2 2" xfId="3862"/>
    <cellStyle name="Title 3 3" xfId="3863"/>
    <cellStyle name="Title 3 3 2" xfId="3864"/>
    <cellStyle name="Title 3 3 3" xfId="4037"/>
    <cellStyle name="Title 3 4" xfId="3865"/>
    <cellStyle name="Title 3 4 2" xfId="3866"/>
    <cellStyle name="Title 3 5" xfId="3867"/>
    <cellStyle name="Title 3 5 2" xfId="3868"/>
    <cellStyle name="Title 3 6" xfId="3869"/>
    <cellStyle name="Title 3 6 2" xfId="4906"/>
    <cellStyle name="Title 3 7" xfId="4040"/>
    <cellStyle name="Title 4" xfId="3870"/>
    <cellStyle name="Total 2" xfId="3871"/>
    <cellStyle name="Total 3" xfId="3872"/>
    <cellStyle name="Total 3 2" xfId="3873"/>
    <cellStyle name="Total 3 3" xfId="3874"/>
    <cellStyle name="Total 3 4" xfId="3875"/>
    <cellStyle name="Total 3 5" xfId="3876"/>
    <cellStyle name="Total 3 6" xfId="3877"/>
    <cellStyle name="Total 3 7" xfId="4035"/>
    <cellStyle name="Total 4" xfId="3878"/>
    <cellStyle name="Warning Text 2" xfId="3879"/>
    <cellStyle name="Warning Text 3" xfId="3880"/>
    <cellStyle name="Warning Text 4" xfId="3881"/>
    <cellStyle name="Βασικό_EKO ΕΜΠΟΡΙΑ" xfId="3882"/>
    <cellStyle name="Διαχωριστικό χιλιάδων/υποδιαστολή [0]_Elda012002.xls Γράφημα 1" xfId="3883"/>
    <cellStyle name="Διαχωριστικό χιλιάδων/υποδιαστολή_Elda012002.xls Γράφημα 1" xfId="3884"/>
    <cellStyle name="Νομισματικό [0]_Elda012002.xls Γράφημα 1" xfId="3885"/>
    <cellStyle name="Νομισματικό_Elda012002.xls Γράφημα 1" xfId="388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44"/>
  <sheetViews>
    <sheetView topLeftCell="A22" workbookViewId="0">
      <selection activeCell="P43" sqref="P43"/>
    </sheetView>
  </sheetViews>
  <sheetFormatPr defaultRowHeight="15.75"/>
  <cols>
    <col min="1" max="1" width="6.85546875" style="154" customWidth="1"/>
    <col min="2" max="3" width="9.140625" style="154"/>
    <col min="4" max="4" width="9.28515625" style="154" customWidth="1"/>
    <col min="5" max="5" width="11.42578125" style="154" customWidth="1"/>
    <col min="6" max="6" width="12.85546875" style="154" customWidth="1"/>
    <col min="7" max="7" width="5.42578125" style="154" customWidth="1"/>
    <col min="8" max="9" width="9.140625" style="154"/>
    <col min="10" max="10" width="3.140625" style="154" customWidth="1"/>
    <col min="11" max="11" width="7.42578125" style="154" customWidth="1"/>
    <col min="12" max="12" width="1.85546875" style="154" customWidth="1"/>
    <col min="13" max="16384" width="9.140625" style="154"/>
  </cols>
  <sheetData>
    <row r="2" spans="2:11">
      <c r="B2" s="147"/>
      <c r="C2" s="148"/>
      <c r="D2" s="148"/>
      <c r="E2" s="148"/>
      <c r="F2" s="148"/>
      <c r="G2" s="148"/>
      <c r="H2" s="148"/>
      <c r="I2" s="148"/>
      <c r="J2" s="148"/>
      <c r="K2" s="149"/>
    </row>
    <row r="3" spans="2:11">
      <c r="B3" s="150"/>
      <c r="C3" s="151" t="s">
        <v>584</v>
      </c>
      <c r="D3" s="151"/>
      <c r="E3" s="151"/>
      <c r="F3" s="377" t="s">
        <v>585</v>
      </c>
      <c r="G3" s="377"/>
      <c r="H3" s="377"/>
      <c r="I3" s="377"/>
      <c r="J3" s="377"/>
      <c r="K3" s="152"/>
    </row>
    <row r="4" spans="2:11">
      <c r="B4" s="150"/>
      <c r="C4" s="151" t="s">
        <v>561</v>
      </c>
      <c r="D4" s="151"/>
      <c r="E4" s="151"/>
      <c r="F4" s="378" t="s">
        <v>586</v>
      </c>
      <c r="G4" s="378"/>
      <c r="H4" s="378"/>
      <c r="I4" s="378"/>
      <c r="J4" s="378"/>
      <c r="K4" s="152"/>
    </row>
    <row r="5" spans="2:11">
      <c r="B5" s="150"/>
      <c r="C5" s="151" t="s">
        <v>587</v>
      </c>
      <c r="D5" s="151"/>
      <c r="E5" s="151"/>
      <c r="F5" s="379" t="s">
        <v>598</v>
      </c>
      <c r="G5" s="379"/>
      <c r="H5" s="379"/>
      <c r="I5" s="379"/>
      <c r="J5" s="379"/>
      <c r="K5" s="380"/>
    </row>
    <row r="6" spans="2:11">
      <c r="B6" s="150"/>
      <c r="C6" s="151"/>
      <c r="D6" s="151"/>
      <c r="E6" s="151"/>
      <c r="F6" s="367" t="s">
        <v>588</v>
      </c>
      <c r="G6" s="367"/>
      <c r="H6" s="367"/>
      <c r="I6" s="367"/>
      <c r="J6" s="367"/>
      <c r="K6" s="368"/>
    </row>
    <row r="7" spans="2:11">
      <c r="B7" s="150"/>
      <c r="C7" s="151" t="s">
        <v>562</v>
      </c>
      <c r="D7" s="151"/>
      <c r="E7" s="151"/>
      <c r="F7" s="376" t="s">
        <v>589</v>
      </c>
      <c r="G7" s="376"/>
      <c r="H7" s="376"/>
      <c r="I7" s="376"/>
      <c r="J7" s="376"/>
      <c r="K7" s="381"/>
    </row>
    <row r="8" spans="2:11">
      <c r="B8" s="150"/>
      <c r="C8" s="151" t="s">
        <v>590</v>
      </c>
      <c r="D8" s="151"/>
      <c r="E8" s="151"/>
      <c r="F8" s="365"/>
      <c r="G8" s="365"/>
      <c r="H8" s="365"/>
      <c r="I8" s="365"/>
      <c r="J8" s="365"/>
      <c r="K8" s="366"/>
    </row>
    <row r="9" spans="2:11">
      <c r="B9" s="150"/>
      <c r="C9" s="151"/>
      <c r="D9" s="151"/>
      <c r="E9" s="151"/>
      <c r="F9" s="151"/>
      <c r="G9" s="151"/>
      <c r="H9" s="151"/>
      <c r="I9" s="151"/>
      <c r="J9" s="151"/>
      <c r="K9" s="152"/>
    </row>
    <row r="10" spans="2:11">
      <c r="B10" s="150"/>
      <c r="C10" s="151" t="s">
        <v>563</v>
      </c>
      <c r="D10" s="151"/>
      <c r="E10" s="151"/>
      <c r="F10" s="367" t="s">
        <v>591</v>
      </c>
      <c r="G10" s="367"/>
      <c r="H10" s="367"/>
      <c r="I10" s="367"/>
      <c r="J10" s="367"/>
      <c r="K10" s="368"/>
    </row>
    <row r="11" spans="2:11">
      <c r="B11" s="150"/>
      <c r="C11" s="151"/>
      <c r="D11" s="151"/>
      <c r="E11" s="151"/>
      <c r="F11" s="367" t="s">
        <v>592</v>
      </c>
      <c r="G11" s="367"/>
      <c r="H11" s="367"/>
      <c r="I11" s="367"/>
      <c r="J11" s="367"/>
      <c r="K11" s="368"/>
    </row>
    <row r="12" spans="2:11">
      <c r="B12" s="150" t="s">
        <v>564</v>
      </c>
      <c r="C12" s="151"/>
      <c r="D12" s="151"/>
      <c r="E12" s="151"/>
      <c r="F12" s="151"/>
      <c r="G12" s="151"/>
      <c r="H12" s="151"/>
      <c r="I12" s="151"/>
      <c r="J12" s="151"/>
      <c r="K12" s="152"/>
    </row>
    <row r="13" spans="2:11">
      <c r="B13" s="150"/>
      <c r="C13" s="151"/>
      <c r="D13" s="151"/>
      <c r="E13" s="151"/>
      <c r="F13" s="151"/>
      <c r="G13" s="151"/>
      <c r="H13" s="151"/>
      <c r="I13" s="151"/>
      <c r="J13" s="151"/>
      <c r="K13" s="152"/>
    </row>
    <row r="14" spans="2:11">
      <c r="B14" s="150"/>
      <c r="C14" s="151"/>
      <c r="D14" s="151"/>
      <c r="E14" s="151"/>
      <c r="F14" s="151"/>
      <c r="G14" s="151"/>
      <c r="H14" s="151"/>
      <c r="I14" s="151"/>
      <c r="J14" s="151"/>
      <c r="K14" s="152"/>
    </row>
    <row r="15" spans="2:11">
      <c r="B15" s="150"/>
      <c r="C15" s="151"/>
      <c r="D15" s="151"/>
      <c r="E15" s="151"/>
      <c r="F15" s="151"/>
      <c r="G15" s="151"/>
      <c r="H15" s="151"/>
      <c r="I15" s="151"/>
      <c r="J15" s="151"/>
      <c r="K15" s="152"/>
    </row>
    <row r="16" spans="2:11">
      <c r="B16" s="150"/>
      <c r="C16" s="151"/>
      <c r="D16" s="151"/>
      <c r="E16" s="151"/>
      <c r="F16" s="151"/>
      <c r="G16" s="151"/>
      <c r="H16" s="151"/>
      <c r="I16" s="151"/>
      <c r="J16" s="151"/>
      <c r="K16" s="152"/>
    </row>
    <row r="17" spans="2:11">
      <c r="B17" s="150"/>
      <c r="C17" s="151"/>
      <c r="D17" s="151"/>
      <c r="E17" s="151"/>
      <c r="F17" s="151"/>
      <c r="G17" s="151"/>
      <c r="H17" s="151"/>
      <c r="I17" s="151"/>
      <c r="J17" s="151"/>
      <c r="K17" s="152"/>
    </row>
    <row r="18" spans="2:11">
      <c r="B18" s="150"/>
      <c r="C18" s="151"/>
      <c r="D18" s="151"/>
      <c r="E18" s="151"/>
      <c r="F18" s="151"/>
      <c r="G18" s="151"/>
      <c r="H18" s="151"/>
      <c r="I18" s="151"/>
      <c r="J18" s="151"/>
      <c r="K18" s="152"/>
    </row>
    <row r="19" spans="2:11" ht="33">
      <c r="B19" s="373" t="s">
        <v>565</v>
      </c>
      <c r="C19" s="374"/>
      <c r="D19" s="374"/>
      <c r="E19" s="374"/>
      <c r="F19" s="374"/>
      <c r="G19" s="374"/>
      <c r="H19" s="374"/>
      <c r="I19" s="374"/>
      <c r="J19" s="374"/>
      <c r="K19" s="375"/>
    </row>
    <row r="20" spans="2:11">
      <c r="B20" s="150"/>
      <c r="C20" s="376" t="s">
        <v>593</v>
      </c>
      <c r="D20" s="376"/>
      <c r="E20" s="376"/>
      <c r="F20" s="376"/>
      <c r="G20" s="376"/>
      <c r="H20" s="376"/>
      <c r="I20" s="376"/>
      <c r="J20" s="376"/>
      <c r="K20" s="152"/>
    </row>
    <row r="21" spans="2:11">
      <c r="B21" s="150"/>
      <c r="C21" s="376" t="s">
        <v>729</v>
      </c>
      <c r="D21" s="376"/>
      <c r="E21" s="376"/>
      <c r="F21" s="376"/>
      <c r="G21" s="376"/>
      <c r="H21" s="376"/>
      <c r="I21" s="376"/>
      <c r="J21" s="376"/>
      <c r="K21" s="152"/>
    </row>
    <row r="22" spans="2:11">
      <c r="B22" s="150"/>
      <c r="C22" s="151"/>
      <c r="D22" s="151"/>
      <c r="E22" s="151"/>
      <c r="F22" s="151"/>
      <c r="G22" s="151"/>
      <c r="H22" s="151"/>
      <c r="I22" s="151"/>
      <c r="J22" s="151"/>
      <c r="K22" s="152"/>
    </row>
    <row r="23" spans="2:11">
      <c r="B23" s="150"/>
      <c r="C23" s="151"/>
      <c r="D23" s="151"/>
      <c r="E23" s="151"/>
      <c r="F23" s="151"/>
      <c r="G23" s="151"/>
      <c r="H23" s="151"/>
      <c r="I23" s="151"/>
      <c r="J23" s="151"/>
      <c r="K23" s="152"/>
    </row>
    <row r="24" spans="2:11" ht="33">
      <c r="B24" s="150"/>
      <c r="C24" s="151"/>
      <c r="D24" s="151"/>
      <c r="E24" s="151"/>
      <c r="F24" s="304" t="s">
        <v>728</v>
      </c>
      <c r="G24" s="151"/>
      <c r="H24" s="151"/>
      <c r="I24" s="151"/>
      <c r="J24" s="151"/>
      <c r="K24" s="152"/>
    </row>
    <row r="25" spans="2:11">
      <c r="B25" s="150"/>
      <c r="C25" s="151"/>
      <c r="D25" s="151"/>
      <c r="E25" s="151"/>
      <c r="F25" s="151"/>
      <c r="G25" s="151"/>
      <c r="H25" s="151"/>
      <c r="I25" s="151"/>
      <c r="J25" s="151"/>
      <c r="K25" s="152"/>
    </row>
    <row r="26" spans="2:11">
      <c r="B26" s="150"/>
      <c r="C26" s="151"/>
      <c r="D26" s="151"/>
      <c r="E26" s="151"/>
      <c r="F26" s="151"/>
      <c r="G26" s="151"/>
      <c r="H26" s="151"/>
      <c r="I26" s="151"/>
      <c r="J26" s="151"/>
      <c r="K26" s="152"/>
    </row>
    <row r="27" spans="2:11">
      <c r="B27" s="150"/>
      <c r="C27" s="151"/>
      <c r="D27" s="151"/>
      <c r="E27" s="151"/>
      <c r="F27" s="151"/>
      <c r="G27" s="151"/>
      <c r="H27" s="151"/>
      <c r="I27" s="151"/>
      <c r="J27" s="151"/>
      <c r="K27" s="152"/>
    </row>
    <row r="28" spans="2:11">
      <c r="B28" s="150"/>
      <c r="C28" s="151"/>
      <c r="D28" s="151"/>
      <c r="E28" s="151"/>
      <c r="F28" s="151"/>
      <c r="G28" s="151"/>
      <c r="H28" s="151"/>
      <c r="I28" s="151"/>
      <c r="J28" s="151"/>
      <c r="K28" s="152"/>
    </row>
    <row r="29" spans="2:11">
      <c r="B29" s="150"/>
      <c r="C29" s="151"/>
      <c r="D29" s="151"/>
      <c r="E29" s="151"/>
      <c r="F29" s="151"/>
      <c r="G29" s="151"/>
      <c r="H29" s="151"/>
      <c r="I29" s="151"/>
      <c r="J29" s="151"/>
      <c r="K29" s="152"/>
    </row>
    <row r="30" spans="2:11">
      <c r="B30" s="150"/>
      <c r="C30" s="151"/>
      <c r="D30" s="151"/>
      <c r="E30" s="151"/>
      <c r="F30" s="151"/>
      <c r="G30" s="151"/>
      <c r="H30" s="151"/>
      <c r="I30" s="151"/>
      <c r="J30" s="151"/>
      <c r="K30" s="152"/>
    </row>
    <row r="31" spans="2:11">
      <c r="B31" s="150"/>
      <c r="C31" s="151"/>
      <c r="D31" s="151"/>
      <c r="E31" s="151"/>
      <c r="F31" s="151"/>
      <c r="G31" s="151"/>
      <c r="H31" s="151"/>
      <c r="I31" s="151"/>
      <c r="J31" s="151"/>
      <c r="K31" s="152"/>
    </row>
    <row r="32" spans="2:11">
      <c r="B32" s="150"/>
      <c r="C32" s="151"/>
      <c r="D32" s="151"/>
      <c r="E32" s="151"/>
      <c r="F32" s="151"/>
      <c r="G32" s="151"/>
      <c r="H32" s="151"/>
      <c r="I32" s="151"/>
      <c r="J32" s="151"/>
      <c r="K32" s="152"/>
    </row>
    <row r="33" spans="2:11">
      <c r="B33" s="150"/>
      <c r="C33" s="151"/>
      <c r="D33" s="151"/>
      <c r="E33" s="151"/>
      <c r="F33" s="151"/>
      <c r="G33" s="151"/>
      <c r="H33" s="151"/>
      <c r="I33" s="151"/>
      <c r="J33" s="151"/>
      <c r="K33" s="152"/>
    </row>
    <row r="34" spans="2:11">
      <c r="B34" s="150"/>
      <c r="C34" s="151"/>
      <c r="D34" s="151"/>
      <c r="E34" s="151"/>
      <c r="F34" s="151"/>
      <c r="G34" s="151"/>
      <c r="H34" s="151"/>
      <c r="I34" s="151"/>
      <c r="J34" s="151"/>
      <c r="K34" s="152"/>
    </row>
    <row r="35" spans="2:11">
      <c r="B35" s="150"/>
      <c r="C35" s="151" t="s">
        <v>594</v>
      </c>
      <c r="D35" s="151"/>
      <c r="E35" s="151"/>
      <c r="F35" s="151"/>
      <c r="G35" s="151"/>
      <c r="H35" s="371" t="s">
        <v>566</v>
      </c>
      <c r="I35" s="371"/>
      <c r="J35" s="151"/>
      <c r="K35" s="152"/>
    </row>
    <row r="36" spans="2:11">
      <c r="B36" s="150"/>
      <c r="C36" s="151" t="s">
        <v>595</v>
      </c>
      <c r="D36" s="151"/>
      <c r="E36" s="151"/>
      <c r="F36" s="151"/>
      <c r="G36" s="151"/>
      <c r="H36" s="370" t="s">
        <v>567</v>
      </c>
      <c r="I36" s="370"/>
      <c r="J36" s="151"/>
      <c r="K36" s="152"/>
    </row>
    <row r="37" spans="2:11">
      <c r="B37" s="150"/>
      <c r="C37" s="151" t="s">
        <v>596</v>
      </c>
      <c r="D37" s="151"/>
      <c r="E37" s="151"/>
      <c r="F37" s="151"/>
      <c r="G37" s="151"/>
      <c r="H37" s="370" t="s">
        <v>425</v>
      </c>
      <c r="I37" s="370"/>
      <c r="J37" s="151"/>
      <c r="K37" s="152"/>
    </row>
    <row r="38" spans="2:11">
      <c r="B38" s="150"/>
      <c r="C38" s="151" t="s">
        <v>597</v>
      </c>
      <c r="D38" s="151"/>
      <c r="E38" s="151"/>
      <c r="F38" s="151"/>
      <c r="G38" s="151"/>
      <c r="H38" s="370" t="s">
        <v>568</v>
      </c>
      <c r="I38" s="370"/>
      <c r="J38" s="151"/>
      <c r="K38" s="152"/>
    </row>
    <row r="39" spans="2:11">
      <c r="B39" s="150"/>
      <c r="C39" s="151"/>
      <c r="D39" s="151"/>
      <c r="E39" s="151"/>
      <c r="F39" s="151"/>
      <c r="G39" s="151"/>
      <c r="H39" s="151"/>
      <c r="I39" s="151"/>
      <c r="J39" s="151"/>
      <c r="K39" s="152"/>
    </row>
    <row r="40" spans="2:11">
      <c r="B40" s="150"/>
      <c r="C40" s="369" t="s">
        <v>716</v>
      </c>
      <c r="D40" s="369"/>
      <c r="E40" s="369"/>
      <c r="F40" s="369"/>
      <c r="G40" s="305" t="s">
        <v>569</v>
      </c>
      <c r="H40" s="371" t="s">
        <v>730</v>
      </c>
      <c r="I40" s="371"/>
      <c r="J40" s="151"/>
      <c r="K40" s="152"/>
    </row>
    <row r="41" spans="2:11">
      <c r="B41" s="150"/>
      <c r="C41" s="151"/>
      <c r="D41" s="151"/>
      <c r="E41" s="151"/>
      <c r="F41" s="151"/>
      <c r="G41" s="305" t="s">
        <v>570</v>
      </c>
      <c r="H41" s="370" t="s">
        <v>731</v>
      </c>
      <c r="I41" s="370"/>
      <c r="J41" s="151"/>
      <c r="K41" s="152"/>
    </row>
    <row r="42" spans="2:11">
      <c r="B42" s="150"/>
      <c r="C42" s="151"/>
      <c r="D42" s="151"/>
      <c r="E42" s="151"/>
      <c r="F42" s="151"/>
      <c r="G42" s="305"/>
      <c r="H42" s="305"/>
      <c r="I42" s="305"/>
      <c r="J42" s="151"/>
      <c r="K42" s="152"/>
    </row>
    <row r="43" spans="2:11">
      <c r="B43" s="150"/>
      <c r="C43" s="369" t="s">
        <v>717</v>
      </c>
      <c r="D43" s="369"/>
      <c r="E43" s="369"/>
      <c r="F43" s="369"/>
      <c r="G43" s="151"/>
      <c r="H43" s="372" t="s">
        <v>732</v>
      </c>
      <c r="I43" s="372"/>
      <c r="J43" s="151"/>
      <c r="K43" s="152"/>
    </row>
    <row r="44" spans="2:11">
      <c r="B44" s="155"/>
      <c r="C44" s="153"/>
      <c r="D44" s="153"/>
      <c r="E44" s="153"/>
      <c r="F44" s="153"/>
      <c r="G44" s="153"/>
      <c r="H44" s="153"/>
      <c r="I44" s="153"/>
      <c r="J44" s="153"/>
      <c r="K44" s="156"/>
    </row>
  </sheetData>
  <mergeCells count="20">
    <mergeCell ref="F3:J3"/>
    <mergeCell ref="F4:J4"/>
    <mergeCell ref="F5:K5"/>
    <mergeCell ref="F6:K6"/>
    <mergeCell ref="F7:K7"/>
    <mergeCell ref="F8:K8"/>
    <mergeCell ref="F10:K10"/>
    <mergeCell ref="F11:K11"/>
    <mergeCell ref="C40:F40"/>
    <mergeCell ref="C43:F43"/>
    <mergeCell ref="H38:I38"/>
    <mergeCell ref="H40:I40"/>
    <mergeCell ref="H41:I41"/>
    <mergeCell ref="H43:I43"/>
    <mergeCell ref="H37:I37"/>
    <mergeCell ref="H36:I36"/>
    <mergeCell ref="B19:K19"/>
    <mergeCell ref="H35:I35"/>
    <mergeCell ref="C20:J20"/>
    <mergeCell ref="C21:J21"/>
  </mergeCells>
  <pageMargins left="0.25" right="0.25" top="0.75" bottom="0.75" header="0.3" footer="0.3"/>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8"/>
  <sheetViews>
    <sheetView topLeftCell="A70" workbookViewId="0">
      <selection activeCell="F70" sqref="F1:H1048576"/>
    </sheetView>
  </sheetViews>
  <sheetFormatPr defaultRowHeight="15"/>
  <cols>
    <col min="1" max="1" width="66.85546875" style="41" customWidth="1"/>
    <col min="2" max="2" width="15.7109375" style="40" customWidth="1"/>
    <col min="3" max="3" width="2.28515625" style="40" customWidth="1"/>
    <col min="4" max="4" width="15.7109375" style="40" customWidth="1"/>
    <col min="5" max="5" width="2.42578125" style="40" customWidth="1"/>
    <col min="6" max="6" width="9.140625" style="41"/>
    <col min="7" max="7" width="11.7109375" style="41" bestFit="1" customWidth="1"/>
    <col min="8" max="16384" width="9.140625" style="41"/>
  </cols>
  <sheetData>
    <row r="1" spans="1:5">
      <c r="A1" s="308" t="s">
        <v>733</v>
      </c>
    </row>
    <row r="2" spans="1:5">
      <c r="A2" s="309" t="s">
        <v>599</v>
      </c>
    </row>
    <row r="3" spans="1:5">
      <c r="A3" s="309" t="s">
        <v>600</v>
      </c>
    </row>
    <row r="4" spans="1:5">
      <c r="A4" s="309" t="s">
        <v>425</v>
      </c>
    </row>
    <row r="5" spans="1:5">
      <c r="A5" s="310" t="s">
        <v>242</v>
      </c>
    </row>
    <row r="6" spans="1:5">
      <c r="A6" s="54"/>
      <c r="B6" s="42" t="s">
        <v>214</v>
      </c>
      <c r="C6" s="42"/>
      <c r="D6" s="42" t="s">
        <v>214</v>
      </c>
    </row>
    <row r="7" spans="1:5">
      <c r="A7" s="54"/>
      <c r="B7" s="42" t="s">
        <v>215</v>
      </c>
      <c r="C7" s="42"/>
      <c r="D7" s="42" t="s">
        <v>216</v>
      </c>
      <c r="E7" s="41"/>
    </row>
    <row r="8" spans="1:5">
      <c r="A8" s="43" t="s">
        <v>217</v>
      </c>
      <c r="B8" s="44"/>
      <c r="C8" s="44"/>
      <c r="D8" s="44"/>
      <c r="E8" s="41"/>
    </row>
    <row r="9" spans="1:5">
      <c r="A9" s="43"/>
      <c r="B9" s="44"/>
      <c r="C9" s="44"/>
      <c r="D9" s="44"/>
      <c r="E9" s="41"/>
    </row>
    <row r="10" spans="1:5">
      <c r="A10" s="45" t="s">
        <v>218</v>
      </c>
      <c r="B10" s="46"/>
      <c r="C10" s="52"/>
      <c r="D10" s="46"/>
      <c r="E10" s="41"/>
    </row>
    <row r="11" spans="1:5">
      <c r="A11" s="49" t="s">
        <v>219</v>
      </c>
      <c r="B11" s="65">
        <v>7346119</v>
      </c>
      <c r="C11" s="53"/>
      <c r="D11" s="65">
        <v>7900566</v>
      </c>
      <c r="E11" s="41"/>
    </row>
    <row r="12" spans="1:5">
      <c r="A12" s="49" t="s">
        <v>254</v>
      </c>
      <c r="B12" s="71"/>
      <c r="C12" s="53"/>
      <c r="D12" s="71"/>
      <c r="E12" s="41"/>
    </row>
    <row r="13" spans="1:5" ht="16.5" customHeight="1">
      <c r="A13" s="66" t="s">
        <v>272</v>
      </c>
      <c r="B13" s="65"/>
      <c r="C13" s="53"/>
      <c r="D13" s="65"/>
      <c r="E13" s="41"/>
    </row>
    <row r="14" spans="1:5" ht="16.5" customHeight="1">
      <c r="A14" s="66" t="s">
        <v>273</v>
      </c>
      <c r="B14" s="65"/>
      <c r="C14" s="53"/>
      <c r="D14" s="65"/>
      <c r="E14" s="41"/>
    </row>
    <row r="15" spans="1:5">
      <c r="A15" s="66" t="s">
        <v>284</v>
      </c>
      <c r="B15" s="65"/>
      <c r="C15" s="53"/>
      <c r="D15" s="65"/>
      <c r="E15" s="41"/>
    </row>
    <row r="16" spans="1:5">
      <c r="A16" s="66" t="s">
        <v>274</v>
      </c>
      <c r="B16" s="65"/>
      <c r="C16" s="53"/>
      <c r="D16" s="65"/>
      <c r="E16" s="41"/>
    </row>
    <row r="17" spans="1:7">
      <c r="A17" s="49" t="s">
        <v>220</v>
      </c>
      <c r="B17" s="71"/>
      <c r="C17" s="53"/>
      <c r="D17" s="71"/>
      <c r="E17" s="41"/>
    </row>
    <row r="18" spans="1:7">
      <c r="A18" s="66" t="s">
        <v>285</v>
      </c>
      <c r="B18" s="65">
        <v>15198363</v>
      </c>
      <c r="C18" s="53"/>
      <c r="D18" s="65">
        <v>29107670</v>
      </c>
      <c r="E18" s="41"/>
    </row>
    <row r="19" spans="1:7" ht="16.5" customHeight="1">
      <c r="A19" s="66" t="s">
        <v>275</v>
      </c>
      <c r="B19" s="65"/>
      <c r="C19" s="53"/>
      <c r="D19" s="65"/>
      <c r="E19" s="41"/>
    </row>
    <row r="20" spans="1:7" ht="16.5" customHeight="1">
      <c r="A20" s="66" t="s">
        <v>276</v>
      </c>
      <c r="B20" s="65"/>
      <c r="C20" s="53"/>
      <c r="D20" s="65"/>
      <c r="E20" s="41"/>
    </row>
    <row r="21" spans="1:7">
      <c r="A21" s="66" t="s">
        <v>193</v>
      </c>
      <c r="B21" s="65">
        <v>20695370</v>
      </c>
      <c r="C21" s="53"/>
      <c r="D21" s="65">
        <v>24062439</v>
      </c>
      <c r="E21" s="41"/>
      <c r="G21" s="157"/>
    </row>
    <row r="22" spans="1:7">
      <c r="A22" s="66" t="s">
        <v>277</v>
      </c>
      <c r="B22" s="65"/>
      <c r="C22" s="53"/>
      <c r="D22" s="65"/>
      <c r="E22" s="41"/>
    </row>
    <row r="23" spans="1:7">
      <c r="A23" s="49" t="s">
        <v>249</v>
      </c>
      <c r="B23" s="48"/>
      <c r="C23" s="53"/>
      <c r="D23" s="48"/>
      <c r="E23" s="41"/>
    </row>
    <row r="24" spans="1:7">
      <c r="A24" s="66" t="s">
        <v>255</v>
      </c>
      <c r="B24" s="65">
        <v>3090402</v>
      </c>
      <c r="C24" s="53"/>
      <c r="D24" s="65">
        <v>1337939</v>
      </c>
      <c r="E24" s="41"/>
    </row>
    <row r="25" spans="1:7">
      <c r="A25" s="66" t="s">
        <v>256</v>
      </c>
      <c r="B25" s="65"/>
      <c r="C25" s="53"/>
      <c r="D25" s="65"/>
      <c r="E25" s="41"/>
    </row>
    <row r="26" spans="1:7">
      <c r="A26" s="66" t="s">
        <v>257</v>
      </c>
      <c r="B26" s="65"/>
      <c r="C26" s="53"/>
      <c r="D26" s="65"/>
      <c r="E26" s="41"/>
    </row>
    <row r="27" spans="1:7">
      <c r="A27" s="66" t="s">
        <v>244</v>
      </c>
      <c r="B27" s="65"/>
      <c r="C27" s="53"/>
      <c r="D27" s="65"/>
      <c r="E27" s="41"/>
    </row>
    <row r="28" spans="1:7">
      <c r="A28" s="66" t="s">
        <v>258</v>
      </c>
      <c r="B28" s="65"/>
      <c r="C28" s="53"/>
      <c r="D28" s="65"/>
      <c r="E28" s="41"/>
    </row>
    <row r="29" spans="1:7">
      <c r="A29" s="66" t="s">
        <v>259</v>
      </c>
      <c r="B29" s="65"/>
      <c r="C29" s="53"/>
      <c r="D29" s="65"/>
      <c r="E29" s="41"/>
    </row>
    <row r="30" spans="1:7">
      <c r="A30" s="66" t="s">
        <v>260</v>
      </c>
      <c r="B30" s="65"/>
      <c r="C30" s="53"/>
      <c r="D30" s="65"/>
      <c r="E30" s="41"/>
    </row>
    <row r="31" spans="1:7">
      <c r="A31" s="49" t="s">
        <v>221</v>
      </c>
      <c r="B31" s="65">
        <v>815000</v>
      </c>
      <c r="C31" s="53"/>
      <c r="D31" s="65">
        <v>0</v>
      </c>
      <c r="E31" s="41"/>
      <c r="G31" s="157"/>
    </row>
    <row r="32" spans="1:7">
      <c r="A32" s="49" t="s">
        <v>222</v>
      </c>
      <c r="B32" s="65"/>
      <c r="C32" s="53"/>
      <c r="D32" s="65"/>
      <c r="E32" s="41"/>
    </row>
    <row r="33" spans="1:5">
      <c r="A33" s="49" t="s">
        <v>27</v>
      </c>
      <c r="B33" s="57">
        <f>SUM(B11:B32)</f>
        <v>47145254</v>
      </c>
      <c r="C33" s="58"/>
      <c r="D33" s="57">
        <f>SUM(D11:D32)</f>
        <v>62408614</v>
      </c>
      <c r="E33" s="41"/>
    </row>
    <row r="34" spans="1:5">
      <c r="A34" s="49"/>
      <c r="B34" s="48"/>
      <c r="C34" s="53"/>
      <c r="D34" s="48"/>
      <c r="E34" s="41"/>
    </row>
    <row r="35" spans="1:5">
      <c r="A35" s="49" t="s">
        <v>223</v>
      </c>
      <c r="B35" s="48"/>
      <c r="C35" s="53"/>
      <c r="D35" s="48"/>
      <c r="E35" s="41"/>
    </row>
    <row r="36" spans="1:5">
      <c r="A36" s="49" t="s">
        <v>261</v>
      </c>
      <c r="B36" s="48"/>
      <c r="C36" s="53"/>
      <c r="D36" s="48"/>
      <c r="E36" s="41"/>
    </row>
    <row r="37" spans="1:5">
      <c r="A37" s="66" t="s">
        <v>278</v>
      </c>
      <c r="B37" s="65"/>
      <c r="C37" s="53"/>
      <c r="D37" s="65"/>
      <c r="E37" s="41"/>
    </row>
    <row r="38" spans="1:5">
      <c r="A38" s="66" t="s">
        <v>279</v>
      </c>
      <c r="B38" s="65"/>
      <c r="C38" s="53"/>
      <c r="D38" s="65"/>
      <c r="E38" s="41"/>
    </row>
    <row r="39" spans="1:5">
      <c r="A39" s="66" t="s">
        <v>280</v>
      </c>
      <c r="B39" s="65"/>
      <c r="C39" s="53"/>
      <c r="D39" s="65"/>
      <c r="E39" s="41"/>
    </row>
    <row r="40" spans="1:5" ht="30">
      <c r="A40" s="66" t="s">
        <v>281</v>
      </c>
      <c r="B40" s="65"/>
      <c r="C40" s="53"/>
      <c r="D40" s="65"/>
      <c r="E40" s="41"/>
    </row>
    <row r="41" spans="1:5">
      <c r="A41" s="66" t="s">
        <v>282</v>
      </c>
      <c r="B41" s="65"/>
      <c r="C41" s="53"/>
      <c r="D41" s="65"/>
      <c r="E41" s="41"/>
    </row>
    <row r="42" spans="1:5">
      <c r="A42" s="66" t="s">
        <v>283</v>
      </c>
      <c r="B42" s="65"/>
      <c r="C42" s="53"/>
      <c r="D42" s="65"/>
      <c r="E42" s="41"/>
    </row>
    <row r="43" spans="1:5">
      <c r="A43" s="49" t="s">
        <v>253</v>
      </c>
      <c r="B43" s="48"/>
      <c r="C43" s="53"/>
      <c r="D43" s="48"/>
      <c r="E43" s="41"/>
    </row>
    <row r="44" spans="1:5">
      <c r="A44" s="66" t="s">
        <v>286</v>
      </c>
      <c r="B44" s="65"/>
      <c r="C44" s="53"/>
      <c r="D44" s="65"/>
      <c r="E44" s="41"/>
    </row>
    <row r="45" spans="1:5">
      <c r="A45" s="66" t="s">
        <v>287</v>
      </c>
      <c r="B45" s="65">
        <v>14720191</v>
      </c>
      <c r="C45" s="53"/>
      <c r="D45" s="65">
        <v>5957380</v>
      </c>
      <c r="E45" s="41"/>
    </row>
    <row r="46" spans="1:5">
      <c r="A46" s="66" t="s">
        <v>288</v>
      </c>
      <c r="B46" s="65">
        <v>3009440</v>
      </c>
      <c r="C46" s="53"/>
      <c r="D46" s="65">
        <v>2389757</v>
      </c>
      <c r="E46" s="41"/>
    </row>
    <row r="47" spans="1:5">
      <c r="A47" s="66" t="s">
        <v>289</v>
      </c>
      <c r="B47" s="65"/>
      <c r="C47" s="53"/>
      <c r="D47" s="65"/>
      <c r="E47" s="41"/>
    </row>
    <row r="48" spans="1:5">
      <c r="A48" s="66" t="s">
        <v>290</v>
      </c>
      <c r="B48" s="65"/>
      <c r="C48" s="53"/>
      <c r="D48" s="65"/>
      <c r="E48" s="41"/>
    </row>
    <row r="49" spans="1:5">
      <c r="A49" s="49" t="s">
        <v>224</v>
      </c>
      <c r="B49" s="65"/>
      <c r="C49" s="53"/>
      <c r="D49" s="65"/>
      <c r="E49" s="41"/>
    </row>
    <row r="50" spans="1:5">
      <c r="A50" s="49" t="s">
        <v>262</v>
      </c>
      <c r="B50" s="48"/>
      <c r="C50" s="53"/>
      <c r="D50" s="48"/>
      <c r="E50" s="41"/>
    </row>
    <row r="51" spans="1:5" ht="30">
      <c r="A51" s="66" t="s">
        <v>291</v>
      </c>
      <c r="B51" s="65"/>
      <c r="C51" s="53"/>
      <c r="D51" s="65"/>
      <c r="E51" s="41"/>
    </row>
    <row r="52" spans="1:5">
      <c r="A52" s="66" t="s">
        <v>292</v>
      </c>
      <c r="B52" s="65"/>
      <c r="C52" s="53"/>
      <c r="D52" s="65"/>
      <c r="E52" s="41"/>
    </row>
    <row r="53" spans="1:5">
      <c r="A53" s="66" t="s">
        <v>293</v>
      </c>
      <c r="B53" s="65"/>
      <c r="C53" s="53"/>
      <c r="D53" s="65"/>
      <c r="E53" s="41"/>
    </row>
    <row r="54" spans="1:5">
      <c r="A54" s="49" t="s">
        <v>225</v>
      </c>
      <c r="B54" s="65"/>
      <c r="C54" s="53"/>
      <c r="D54" s="65"/>
      <c r="E54" s="41"/>
    </row>
    <row r="55" spans="1:5">
      <c r="A55" s="49" t="s">
        <v>26</v>
      </c>
      <c r="B55" s="57">
        <f>SUM(B37:B54)</f>
        <v>17729631</v>
      </c>
      <c r="C55" s="58"/>
      <c r="D55" s="57">
        <f>SUM(D37:D54)</f>
        <v>8347137</v>
      </c>
      <c r="E55" s="41"/>
    </row>
    <row r="56" spans="1:5">
      <c r="A56" s="49"/>
      <c r="B56" s="50"/>
      <c r="C56" s="50"/>
      <c r="D56" s="50"/>
      <c r="E56" s="41"/>
    </row>
    <row r="57" spans="1:5" ht="15.75" thickBot="1">
      <c r="A57" s="49" t="s">
        <v>226</v>
      </c>
      <c r="B57" s="67">
        <f>B55+B33</f>
        <v>64874885</v>
      </c>
      <c r="C57" s="68"/>
      <c r="D57" s="67">
        <f>D55+D33</f>
        <v>70755751</v>
      </c>
      <c r="E57" s="41"/>
    </row>
    <row r="58" spans="1:5" ht="15.75" thickTop="1">
      <c r="A58" s="51"/>
      <c r="B58" s="48"/>
      <c r="C58" s="53"/>
      <c r="D58" s="48"/>
      <c r="E58" s="41"/>
    </row>
    <row r="59" spans="1:5">
      <c r="A59" s="43" t="s">
        <v>227</v>
      </c>
      <c r="B59" s="48"/>
      <c r="C59" s="53"/>
      <c r="D59" s="48"/>
      <c r="E59" s="41"/>
    </row>
    <row r="60" spans="1:5">
      <c r="A60" s="43"/>
      <c r="B60" s="48"/>
      <c r="C60" s="53"/>
      <c r="D60" s="48"/>
      <c r="E60" s="41"/>
    </row>
    <row r="61" spans="1:5">
      <c r="A61" s="49" t="s">
        <v>228</v>
      </c>
      <c r="B61" s="48"/>
      <c r="C61" s="53"/>
      <c r="D61" s="48"/>
      <c r="E61" s="41"/>
    </row>
    <row r="62" spans="1:5">
      <c r="A62" s="66" t="s">
        <v>294</v>
      </c>
      <c r="B62" s="65"/>
      <c r="C62" s="53"/>
      <c r="D62" s="65"/>
      <c r="E62" s="41"/>
    </row>
    <row r="63" spans="1:5">
      <c r="A63" s="66" t="s">
        <v>263</v>
      </c>
      <c r="B63" s="65"/>
      <c r="C63" s="53"/>
      <c r="D63" s="65"/>
      <c r="E63" s="41"/>
    </row>
    <row r="64" spans="1:5">
      <c r="A64" s="66" t="s">
        <v>264</v>
      </c>
      <c r="B64" s="65">
        <v>40000</v>
      </c>
      <c r="C64" s="53"/>
      <c r="D64" s="65">
        <v>40000</v>
      </c>
      <c r="E64" s="41"/>
    </row>
    <row r="65" spans="1:5">
      <c r="A65" s="66" t="s">
        <v>229</v>
      </c>
      <c r="B65" s="65">
        <v>21781208</v>
      </c>
      <c r="C65" s="53"/>
      <c r="D65" s="65">
        <v>25569738</v>
      </c>
      <c r="E65" s="41"/>
    </row>
    <row r="66" spans="1:5">
      <c r="A66" s="66" t="s">
        <v>265</v>
      </c>
      <c r="B66" s="65"/>
      <c r="C66" s="53"/>
      <c r="D66" s="65"/>
      <c r="E66" s="41"/>
    </row>
    <row r="67" spans="1:5">
      <c r="A67" s="66" t="s">
        <v>295</v>
      </c>
      <c r="B67" s="65"/>
      <c r="C67" s="53"/>
      <c r="D67" s="65"/>
      <c r="E67" s="41"/>
    </row>
    <row r="68" spans="1:5">
      <c r="A68" s="66" t="s">
        <v>296</v>
      </c>
      <c r="B68" s="65"/>
      <c r="C68" s="53"/>
      <c r="D68" s="65"/>
      <c r="E68" s="41"/>
    </row>
    <row r="69" spans="1:5" ht="19.5" customHeight="1">
      <c r="A69" s="330" t="s">
        <v>251</v>
      </c>
      <c r="B69" s="65">
        <v>1883301</v>
      </c>
      <c r="C69" s="53"/>
      <c r="D69" s="65">
        <v>1371490</v>
      </c>
      <c r="E69" s="41"/>
    </row>
    <row r="70" spans="1:5">
      <c r="A70" s="66" t="s">
        <v>266</v>
      </c>
      <c r="B70" s="65">
        <v>202101</v>
      </c>
      <c r="C70" s="53"/>
      <c r="D70" s="65">
        <v>1892891</v>
      </c>
      <c r="E70" s="41"/>
    </row>
    <row r="71" spans="1:5">
      <c r="A71" s="66" t="s">
        <v>250</v>
      </c>
      <c r="B71" s="65"/>
      <c r="C71" s="53"/>
      <c r="D71" s="65"/>
      <c r="E71" s="41"/>
    </row>
    <row r="72" spans="1:5">
      <c r="A72" s="49" t="s">
        <v>230</v>
      </c>
      <c r="B72" s="65"/>
      <c r="C72" s="53"/>
      <c r="D72" s="65"/>
      <c r="E72" s="41"/>
    </row>
    <row r="73" spans="1:5">
      <c r="A73" s="49" t="s">
        <v>231</v>
      </c>
      <c r="B73" s="65"/>
      <c r="C73" s="53"/>
      <c r="D73" s="65"/>
      <c r="E73" s="41"/>
    </row>
    <row r="74" spans="1:5">
      <c r="A74" s="49" t="s">
        <v>252</v>
      </c>
      <c r="B74" s="65"/>
      <c r="C74" s="53"/>
      <c r="D74" s="65"/>
      <c r="E74" s="41"/>
    </row>
    <row r="75" spans="1:5">
      <c r="A75" s="49" t="s">
        <v>232</v>
      </c>
      <c r="B75" s="57">
        <f>SUM(B62:B74)</f>
        <v>23906610</v>
      </c>
      <c r="C75" s="58"/>
      <c r="D75" s="57">
        <f>SUM(D62:D74)</f>
        <v>28874119</v>
      </c>
      <c r="E75" s="41"/>
    </row>
    <row r="76" spans="1:5">
      <c r="A76" s="49"/>
      <c r="B76" s="48"/>
      <c r="C76" s="53"/>
      <c r="D76" s="48"/>
      <c r="E76" s="41"/>
    </row>
    <row r="77" spans="1:5">
      <c r="A77" s="49" t="s">
        <v>233</v>
      </c>
      <c r="B77" s="48"/>
      <c r="C77" s="53"/>
      <c r="D77" s="48"/>
      <c r="E77" s="41"/>
    </row>
    <row r="78" spans="1:5">
      <c r="A78" s="66" t="s">
        <v>294</v>
      </c>
      <c r="B78" s="65"/>
      <c r="C78" s="53"/>
      <c r="D78" s="65"/>
      <c r="E78" s="41"/>
    </row>
    <row r="79" spans="1:5">
      <c r="A79" s="66" t="s">
        <v>263</v>
      </c>
      <c r="B79" s="65"/>
      <c r="C79" s="53"/>
      <c r="D79" s="65"/>
      <c r="E79" s="41"/>
    </row>
    <row r="80" spans="1:5">
      <c r="A80" s="66" t="s">
        <v>264</v>
      </c>
      <c r="B80" s="65"/>
      <c r="C80" s="53"/>
      <c r="D80" s="65"/>
      <c r="E80" s="41"/>
    </row>
    <row r="81" spans="1:5">
      <c r="A81" s="66" t="s">
        <v>229</v>
      </c>
      <c r="B81" s="65"/>
      <c r="C81" s="53"/>
      <c r="D81" s="65"/>
      <c r="E81" s="41"/>
    </row>
    <row r="82" spans="1:5">
      <c r="A82" s="66" t="s">
        <v>265</v>
      </c>
      <c r="B82" s="65"/>
      <c r="C82" s="53"/>
      <c r="D82" s="65"/>
      <c r="E82" s="41"/>
    </row>
    <row r="83" spans="1:5">
      <c r="A83" s="66" t="s">
        <v>295</v>
      </c>
      <c r="B83" s="65"/>
      <c r="C83" s="53"/>
      <c r="D83" s="65"/>
      <c r="E83" s="41"/>
    </row>
    <row r="84" spans="1:5">
      <c r="A84" s="66" t="s">
        <v>296</v>
      </c>
      <c r="B84" s="65"/>
      <c r="C84" s="53"/>
      <c r="D84" s="65"/>
      <c r="E84" s="41"/>
    </row>
    <row r="85" spans="1:5">
      <c r="A85" s="66" t="s">
        <v>250</v>
      </c>
      <c r="B85" s="65"/>
      <c r="C85" s="53"/>
      <c r="D85" s="65"/>
      <c r="E85" s="41"/>
    </row>
    <row r="86" spans="1:5">
      <c r="A86" s="49" t="s">
        <v>230</v>
      </c>
      <c r="B86" s="65"/>
      <c r="C86" s="53"/>
      <c r="D86" s="65"/>
      <c r="E86" s="41"/>
    </row>
    <row r="87" spans="1:5">
      <c r="A87" s="49" t="s">
        <v>231</v>
      </c>
      <c r="B87" s="65"/>
      <c r="C87" s="53"/>
      <c r="D87" s="65"/>
      <c r="E87" s="41"/>
    </row>
    <row r="88" spans="1:5">
      <c r="A88" s="49" t="s">
        <v>252</v>
      </c>
      <c r="B88" s="48"/>
      <c r="C88" s="53"/>
      <c r="D88" s="48"/>
      <c r="E88" s="41"/>
    </row>
    <row r="89" spans="1:5">
      <c r="A89" s="66" t="s">
        <v>267</v>
      </c>
      <c r="B89" s="65"/>
      <c r="C89" s="53"/>
      <c r="D89" s="65"/>
      <c r="E89" s="41"/>
    </row>
    <row r="90" spans="1:5">
      <c r="A90" s="66" t="s">
        <v>268</v>
      </c>
      <c r="B90" s="65"/>
      <c r="C90" s="53"/>
      <c r="D90" s="65"/>
      <c r="E90" s="41"/>
    </row>
    <row r="91" spans="1:5">
      <c r="A91" s="49" t="s">
        <v>234</v>
      </c>
      <c r="B91" s="65"/>
      <c r="C91" s="53"/>
      <c r="D91" s="65"/>
      <c r="E91" s="41"/>
    </row>
    <row r="92" spans="1:5">
      <c r="A92" s="49" t="s">
        <v>235</v>
      </c>
      <c r="B92" s="57">
        <f>SUM(B78:B91)</f>
        <v>0</v>
      </c>
      <c r="C92" s="58"/>
      <c r="D92" s="57">
        <f>SUM(D78:D91)</f>
        <v>0</v>
      </c>
      <c r="E92" s="41"/>
    </row>
    <row r="93" spans="1:5">
      <c r="A93" s="49"/>
      <c r="B93" s="50"/>
      <c r="C93" s="50"/>
      <c r="D93" s="50"/>
      <c r="E93" s="41"/>
    </row>
    <row r="94" spans="1:5">
      <c r="A94" s="49" t="s">
        <v>236</v>
      </c>
      <c r="B94" s="69">
        <f>B75+B92</f>
        <v>23906610</v>
      </c>
      <c r="C94" s="68"/>
      <c r="D94" s="69">
        <f>D75+D92</f>
        <v>28874119</v>
      </c>
      <c r="E94" s="41"/>
    </row>
    <row r="95" spans="1:5">
      <c r="A95" s="49"/>
      <c r="B95" s="48"/>
      <c r="C95" s="53"/>
      <c r="D95" s="48"/>
      <c r="E95" s="41"/>
    </row>
    <row r="96" spans="1:5">
      <c r="A96" s="49" t="s">
        <v>237</v>
      </c>
      <c r="B96" s="48"/>
      <c r="C96" s="53"/>
      <c r="D96" s="48"/>
      <c r="E96" s="41"/>
    </row>
    <row r="97" spans="1:5">
      <c r="A97" s="49" t="s">
        <v>238</v>
      </c>
      <c r="B97" s="65">
        <v>17000000</v>
      </c>
      <c r="C97" s="53"/>
      <c r="D97" s="65">
        <v>17000000</v>
      </c>
      <c r="E97" s="41"/>
    </row>
    <row r="98" spans="1:5">
      <c r="A98" s="49" t="s">
        <v>239</v>
      </c>
      <c r="B98" s="65"/>
      <c r="C98" s="53"/>
      <c r="D98" s="65"/>
      <c r="E98" s="41"/>
    </row>
    <row r="99" spans="1:5">
      <c r="A99" s="49" t="s">
        <v>240</v>
      </c>
      <c r="B99" s="65"/>
      <c r="C99" s="53"/>
      <c r="D99" s="65"/>
      <c r="E99" s="41"/>
    </row>
    <row r="100" spans="1:5">
      <c r="A100" s="49" t="s">
        <v>32</v>
      </c>
      <c r="B100" s="48"/>
      <c r="C100" s="53"/>
      <c r="D100" s="48"/>
      <c r="E100" s="41"/>
    </row>
    <row r="101" spans="1:5">
      <c r="A101" s="66" t="s">
        <v>4</v>
      </c>
      <c r="B101" s="65">
        <v>840000</v>
      </c>
      <c r="C101" s="53"/>
      <c r="D101" s="65">
        <v>840000</v>
      </c>
      <c r="E101" s="41"/>
    </row>
    <row r="102" spans="1:5">
      <c r="A102" s="66" t="s">
        <v>269</v>
      </c>
      <c r="B102" s="65"/>
      <c r="C102" s="53"/>
      <c r="D102" s="65"/>
      <c r="E102" s="41"/>
    </row>
    <row r="103" spans="1:5">
      <c r="A103" s="66" t="s">
        <v>32</v>
      </c>
      <c r="B103" s="158"/>
      <c r="C103" s="53"/>
      <c r="D103" s="65"/>
      <c r="E103" s="41"/>
    </row>
    <row r="104" spans="1:5">
      <c r="A104" s="66" t="s">
        <v>270</v>
      </c>
      <c r="B104" s="65"/>
      <c r="C104" s="53"/>
      <c r="D104" s="65"/>
      <c r="E104" s="41"/>
    </row>
    <row r="105" spans="1:5">
      <c r="A105" s="49" t="s">
        <v>246</v>
      </c>
      <c r="B105" s="65">
        <v>22429250</v>
      </c>
      <c r="C105" s="64"/>
      <c r="D105" s="65">
        <v>22429250</v>
      </c>
      <c r="E105" s="41"/>
    </row>
    <row r="106" spans="1:5">
      <c r="A106" s="49" t="s">
        <v>245</v>
      </c>
      <c r="B106" s="65">
        <f>'2.1-Pasqyra e Perform. (natyra)'!B47</f>
        <v>699025</v>
      </c>
      <c r="C106" s="53"/>
      <c r="D106" s="65">
        <v>1612382</v>
      </c>
      <c r="E106" s="41"/>
    </row>
    <row r="107" spans="1:5" ht="18" customHeight="1">
      <c r="A107" s="49" t="s">
        <v>248</v>
      </c>
      <c r="B107" s="61">
        <f>SUM(B97:B106)</f>
        <v>40968275</v>
      </c>
      <c r="C107" s="62"/>
      <c r="D107" s="61">
        <f>SUM(D97:D106)</f>
        <v>41881632</v>
      </c>
      <c r="E107" s="41"/>
    </row>
    <row r="108" spans="1:5">
      <c r="A108" s="47" t="s">
        <v>243</v>
      </c>
      <c r="B108" s="65"/>
      <c r="C108" s="53"/>
      <c r="D108" s="65"/>
      <c r="E108" s="41"/>
    </row>
    <row r="109" spans="1:5">
      <c r="A109" s="49" t="s">
        <v>247</v>
      </c>
      <c r="B109" s="69">
        <f>SUM(B107:B108)</f>
        <v>40968275</v>
      </c>
      <c r="C109" s="68"/>
      <c r="D109" s="69">
        <f>SUM(D107:D108)</f>
        <v>41881632</v>
      </c>
      <c r="E109" s="41"/>
    </row>
    <row r="110" spans="1:5">
      <c r="A110" s="49"/>
      <c r="B110" s="63"/>
      <c r="C110" s="64"/>
      <c r="D110" s="63"/>
      <c r="E110" s="35"/>
    </row>
    <row r="111" spans="1:5" ht="15.75" thickBot="1">
      <c r="A111" s="70" t="s">
        <v>241</v>
      </c>
      <c r="B111" s="67">
        <f>B94+B109</f>
        <v>64874885</v>
      </c>
      <c r="C111" s="68"/>
      <c r="D111" s="67">
        <f>D94+D109</f>
        <v>70755751</v>
      </c>
      <c r="E111" s="36"/>
    </row>
    <row r="112" spans="1:5" ht="15.75" thickTop="1">
      <c r="A112" s="37"/>
      <c r="B112" s="38"/>
      <c r="C112" s="38"/>
      <c r="D112" s="38"/>
      <c r="E112" s="38"/>
    </row>
    <row r="113" spans="1:5">
      <c r="A113" s="55" t="s">
        <v>28</v>
      </c>
      <c r="B113" s="56">
        <f>B57-B111</f>
        <v>0</v>
      </c>
      <c r="C113" s="55"/>
      <c r="D113" s="56">
        <f>D57-D111</f>
        <v>0</v>
      </c>
      <c r="E113" s="39"/>
    </row>
    <row r="114" spans="1:5">
      <c r="A114" s="39"/>
      <c r="B114" s="39"/>
      <c r="C114" s="39"/>
      <c r="D114" s="39"/>
      <c r="E114" s="39"/>
    </row>
    <row r="115" spans="1:5">
      <c r="A115" s="39"/>
      <c r="B115" s="39"/>
      <c r="C115" s="39"/>
      <c r="D115" s="39"/>
      <c r="E115" s="39"/>
    </row>
    <row r="116" spans="1:5" ht="30" customHeight="1">
      <c r="A116" s="382" t="s">
        <v>271</v>
      </c>
      <c r="B116" s="382"/>
      <c r="C116" s="382"/>
      <c r="D116" s="382"/>
      <c r="E116" s="39"/>
    </row>
    <row r="117" spans="1:5">
      <c r="A117" s="39"/>
      <c r="B117" s="39"/>
      <c r="C117" s="39"/>
      <c r="D117" s="39"/>
      <c r="E117" s="39"/>
    </row>
    <row r="118" spans="1:5">
      <c r="A118" s="39"/>
      <c r="B118" s="39"/>
      <c r="C118" s="39"/>
      <c r="D118" s="39"/>
      <c r="E118" s="39"/>
    </row>
    <row r="119" spans="1:5">
      <c r="A119" s="39"/>
      <c r="B119" s="39"/>
      <c r="C119" s="39"/>
      <c r="D119" s="39"/>
      <c r="E119" s="39"/>
    </row>
    <row r="120" spans="1:5">
      <c r="A120" s="39"/>
      <c r="B120" s="39"/>
      <c r="C120" s="39"/>
      <c r="D120" s="39"/>
      <c r="E120" s="39"/>
    </row>
    <row r="121" spans="1:5">
      <c r="A121" s="39"/>
      <c r="B121" s="39"/>
      <c r="C121" s="39"/>
      <c r="D121" s="39"/>
      <c r="E121" s="39"/>
    </row>
    <row r="122" spans="1:5">
      <c r="A122" s="39"/>
      <c r="B122" s="39"/>
      <c r="C122" s="39"/>
      <c r="D122" s="39"/>
      <c r="E122" s="39"/>
    </row>
    <row r="123" spans="1:5">
      <c r="A123" s="39"/>
      <c r="B123" s="38"/>
      <c r="C123" s="38"/>
      <c r="D123" s="38"/>
      <c r="E123" s="38"/>
    </row>
    <row r="124" spans="1:5">
      <c r="A124" s="39"/>
      <c r="B124" s="38"/>
      <c r="C124" s="38"/>
      <c r="D124" s="38"/>
      <c r="E124" s="38"/>
    </row>
    <row r="125" spans="1:5">
      <c r="A125" s="39"/>
      <c r="B125" s="38"/>
      <c r="C125" s="38"/>
      <c r="D125" s="38"/>
      <c r="E125" s="38"/>
    </row>
    <row r="126" spans="1:5">
      <c r="A126" s="39"/>
      <c r="B126" s="38"/>
      <c r="C126" s="38"/>
      <c r="D126" s="38"/>
      <c r="E126" s="38"/>
    </row>
    <row r="127" spans="1:5">
      <c r="A127" s="39"/>
      <c r="B127" s="38"/>
      <c r="C127" s="38"/>
      <c r="D127" s="38"/>
      <c r="E127" s="38"/>
    </row>
    <row r="128" spans="1:5">
      <c r="A128" s="39"/>
      <c r="B128" s="38"/>
      <c r="C128" s="38"/>
      <c r="D128" s="38"/>
      <c r="E128" s="38"/>
    </row>
  </sheetData>
  <mergeCells count="1">
    <mergeCell ref="A116:D116"/>
  </mergeCells>
  <pageMargins left="0.70866141732283472" right="0.70866141732283472" top="0.74803149606299213" bottom="0.74803149606299213" header="0.31496062992125984" footer="0.31496062992125984"/>
  <pageSetup scale="77"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5"/>
  <sheetViews>
    <sheetView topLeftCell="A76" workbookViewId="0">
      <selection activeCell="I38" sqref="I38"/>
    </sheetView>
  </sheetViews>
  <sheetFormatPr defaultRowHeight="15"/>
  <cols>
    <col min="1" max="1" width="68.85546875" style="41" customWidth="1"/>
    <col min="2" max="2" width="15.7109375" style="40" customWidth="1"/>
    <col min="3" max="3" width="2.7109375" style="40" customWidth="1"/>
    <col min="4" max="4" width="15.7109375" style="40" customWidth="1"/>
    <col min="5" max="5" width="2.5703125" style="40" customWidth="1"/>
    <col min="6" max="16384" width="9.140625" style="41"/>
  </cols>
  <sheetData>
    <row r="1" spans="1:5">
      <c r="A1" s="59" t="s">
        <v>733</v>
      </c>
    </row>
    <row r="2" spans="1:5">
      <c r="A2" s="60" t="s">
        <v>599</v>
      </c>
    </row>
    <row r="3" spans="1:5">
      <c r="A3" s="60" t="s">
        <v>600</v>
      </c>
    </row>
    <row r="4" spans="1:5">
      <c r="A4" s="60" t="s">
        <v>425</v>
      </c>
    </row>
    <row r="5" spans="1:5">
      <c r="A5" s="59" t="s">
        <v>297</v>
      </c>
      <c r="B5" s="41"/>
      <c r="C5" s="41"/>
      <c r="D5" s="41"/>
      <c r="E5" s="41"/>
    </row>
    <row r="6" spans="1:5">
      <c r="A6" s="72"/>
      <c r="B6" s="42" t="s">
        <v>214</v>
      </c>
      <c r="C6" s="42"/>
      <c r="D6" s="42" t="s">
        <v>214</v>
      </c>
      <c r="E6" s="73"/>
    </row>
    <row r="7" spans="1:5">
      <c r="A7" s="72"/>
      <c r="B7" s="42" t="s">
        <v>215</v>
      </c>
      <c r="C7" s="42"/>
      <c r="D7" s="42" t="s">
        <v>216</v>
      </c>
      <c r="E7" s="73"/>
    </row>
    <row r="8" spans="1:5">
      <c r="A8" s="74"/>
      <c r="B8" s="46"/>
      <c r="C8" s="52"/>
      <c r="D8" s="46"/>
      <c r="E8" s="75"/>
    </row>
    <row r="9" spans="1:5">
      <c r="A9" s="49" t="s">
        <v>298</v>
      </c>
      <c r="E9" s="76"/>
    </row>
    <row r="10" spans="1:5">
      <c r="A10" s="66" t="s">
        <v>299</v>
      </c>
      <c r="B10" s="78">
        <v>17691570</v>
      </c>
      <c r="C10" s="77"/>
      <c r="D10" s="78">
        <v>49784995</v>
      </c>
      <c r="E10" s="76"/>
    </row>
    <row r="11" spans="1:5">
      <c r="A11" s="66" t="s">
        <v>300</v>
      </c>
      <c r="B11" s="78" t="s">
        <v>714</v>
      </c>
      <c r="C11" s="77"/>
      <c r="D11" s="78"/>
      <c r="E11" s="76"/>
    </row>
    <row r="12" spans="1:5">
      <c r="A12" s="66" t="s">
        <v>301</v>
      </c>
      <c r="B12" s="78"/>
      <c r="C12" s="77"/>
      <c r="D12" s="78"/>
      <c r="E12" s="76"/>
    </row>
    <row r="13" spans="1:5">
      <c r="A13" s="66" t="s">
        <v>302</v>
      </c>
      <c r="B13" s="78"/>
      <c r="C13" s="77"/>
      <c r="D13" s="78"/>
      <c r="E13" s="76"/>
    </row>
    <row r="14" spans="1:5">
      <c r="A14" s="66" t="s">
        <v>303</v>
      </c>
      <c r="B14" s="78"/>
      <c r="C14" s="77"/>
      <c r="D14" s="78"/>
      <c r="E14" s="76"/>
    </row>
    <row r="15" spans="1:5" ht="29.25">
      <c r="A15" s="49" t="s">
        <v>304</v>
      </c>
      <c r="B15" s="78"/>
      <c r="C15" s="77"/>
      <c r="D15" s="78"/>
      <c r="E15" s="76"/>
    </row>
    <row r="16" spans="1:5" ht="29.25">
      <c r="A16" s="49" t="s">
        <v>305</v>
      </c>
      <c r="B16" s="78"/>
      <c r="C16" s="77"/>
      <c r="D16" s="78"/>
      <c r="E16" s="76"/>
    </row>
    <row r="17" spans="1:5">
      <c r="A17" s="49" t="s">
        <v>306</v>
      </c>
      <c r="B17" s="78"/>
      <c r="C17" s="77"/>
      <c r="D17" s="78"/>
      <c r="E17" s="76"/>
    </row>
    <row r="18" spans="1:5">
      <c r="A18" s="49" t="s">
        <v>307</v>
      </c>
      <c r="B18" s="76"/>
      <c r="C18" s="77"/>
      <c r="D18" s="76"/>
      <c r="E18" s="76"/>
    </row>
    <row r="19" spans="1:5">
      <c r="A19" s="66" t="s">
        <v>307</v>
      </c>
      <c r="B19" s="78">
        <v>-2580401</v>
      </c>
      <c r="C19" s="77"/>
      <c r="D19" s="78">
        <v>-18153370</v>
      </c>
      <c r="E19" s="76"/>
    </row>
    <row r="20" spans="1:5">
      <c r="A20" s="66" t="s">
        <v>308</v>
      </c>
      <c r="B20" s="78"/>
      <c r="C20" s="77"/>
      <c r="D20" s="78"/>
      <c r="E20" s="76"/>
    </row>
    <row r="21" spans="1:5">
      <c r="A21" s="49" t="s">
        <v>309</v>
      </c>
      <c r="B21" s="76"/>
      <c r="C21" s="77"/>
      <c r="D21" s="76"/>
      <c r="E21" s="76"/>
    </row>
    <row r="22" spans="1:5">
      <c r="A22" s="66" t="s">
        <v>310</v>
      </c>
      <c r="B22" s="78">
        <v>-2988081</v>
      </c>
      <c r="C22" s="77"/>
      <c r="D22" s="78">
        <v>-2590286</v>
      </c>
      <c r="E22" s="76"/>
    </row>
    <row r="23" spans="1:5">
      <c r="A23" s="66" t="s">
        <v>311</v>
      </c>
      <c r="B23" s="78">
        <v>-461014</v>
      </c>
      <c r="C23" s="77"/>
      <c r="D23" s="78">
        <v>-432576</v>
      </c>
      <c r="E23" s="76"/>
    </row>
    <row r="24" spans="1:5">
      <c r="A24" s="66" t="s">
        <v>312</v>
      </c>
      <c r="B24" s="78"/>
      <c r="C24" s="77"/>
      <c r="D24" s="78"/>
      <c r="E24" s="76"/>
    </row>
    <row r="25" spans="1:5">
      <c r="A25" s="49" t="s">
        <v>313</v>
      </c>
      <c r="B25" s="78"/>
      <c r="C25" s="77"/>
      <c r="D25" s="78"/>
      <c r="E25" s="76"/>
    </row>
    <row r="26" spans="1:5">
      <c r="A26" s="49" t="s">
        <v>314</v>
      </c>
      <c r="B26" s="78">
        <v>-888680</v>
      </c>
      <c r="C26" s="77"/>
      <c r="D26" s="78">
        <v>-2681790</v>
      </c>
      <c r="E26" s="76"/>
    </row>
    <row r="27" spans="1:5">
      <c r="A27" s="49" t="s">
        <v>315</v>
      </c>
      <c r="B27" s="78">
        <v>-9320658</v>
      </c>
      <c r="C27" s="77"/>
      <c r="D27" s="78">
        <v>-23289207</v>
      </c>
      <c r="E27" s="76"/>
    </row>
    <row r="28" spans="1:5">
      <c r="A28" s="49" t="s">
        <v>316</v>
      </c>
      <c r="B28" s="76"/>
      <c r="C28" s="77"/>
      <c r="D28" s="76"/>
      <c r="E28" s="76"/>
    </row>
    <row r="29" spans="1:5">
      <c r="A29" s="66" t="s">
        <v>317</v>
      </c>
      <c r="B29" s="78"/>
      <c r="C29" s="77"/>
      <c r="D29" s="78"/>
      <c r="E29" s="76"/>
    </row>
    <row r="30" spans="1:5">
      <c r="A30" s="66" t="s">
        <v>318</v>
      </c>
      <c r="B30" s="78"/>
      <c r="C30" s="77"/>
      <c r="D30" s="78"/>
      <c r="E30" s="76"/>
    </row>
    <row r="31" spans="1:5" ht="30">
      <c r="A31" s="66" t="s">
        <v>319</v>
      </c>
      <c r="B31" s="78"/>
      <c r="C31" s="77"/>
      <c r="D31" s="78"/>
      <c r="E31" s="76"/>
    </row>
    <row r="32" spans="1:5" ht="13.5" customHeight="1">
      <c r="A32" s="66" t="s">
        <v>320</v>
      </c>
      <c r="B32" s="78"/>
      <c r="C32" s="77"/>
      <c r="D32" s="78"/>
      <c r="E32" s="76"/>
    </row>
    <row r="33" spans="1:5" ht="30">
      <c r="A33" s="66" t="s">
        <v>321</v>
      </c>
      <c r="B33" s="78"/>
      <c r="C33" s="77"/>
      <c r="D33" s="78"/>
      <c r="E33" s="76"/>
    </row>
    <row r="34" spans="1:5" ht="30">
      <c r="A34" s="66" t="s">
        <v>322</v>
      </c>
      <c r="B34" s="78">
        <v>0</v>
      </c>
      <c r="C34" s="77"/>
      <c r="D34" s="78">
        <v>0</v>
      </c>
      <c r="E34" s="76"/>
    </row>
    <row r="35" spans="1:5" ht="29.25">
      <c r="A35" s="49" t="s">
        <v>323</v>
      </c>
      <c r="B35" s="78"/>
      <c r="C35" s="77"/>
      <c r="D35" s="78"/>
      <c r="E35" s="76"/>
    </row>
    <row r="36" spans="1:5">
      <c r="A36" s="49" t="s">
        <v>324</v>
      </c>
      <c r="B36" s="76"/>
      <c r="C36" s="79"/>
      <c r="D36" s="76"/>
      <c r="E36" s="76"/>
    </row>
    <row r="37" spans="1:5">
      <c r="A37" s="66" t="s">
        <v>325</v>
      </c>
      <c r="B37" s="78">
        <v>0</v>
      </c>
      <c r="C37" s="77"/>
      <c r="D37" s="78">
        <v>-48952</v>
      </c>
      <c r="E37" s="76"/>
    </row>
    <row r="38" spans="1:5" ht="30">
      <c r="A38" s="66" t="s">
        <v>326</v>
      </c>
      <c r="B38" s="78"/>
      <c r="C38" s="77"/>
      <c r="D38" s="78"/>
      <c r="E38" s="76"/>
    </row>
    <row r="39" spans="1:5">
      <c r="A39" s="66" t="s">
        <v>327</v>
      </c>
      <c r="B39" s="78">
        <v>-524633</v>
      </c>
      <c r="C39" s="77"/>
      <c r="D39" s="78">
        <v>-333314</v>
      </c>
      <c r="E39" s="76"/>
    </row>
    <row r="40" spans="1:5">
      <c r="A40" s="49" t="s">
        <v>328</v>
      </c>
      <c r="B40" s="78"/>
      <c r="C40" s="77"/>
      <c r="D40" s="78"/>
      <c r="E40" s="76"/>
    </row>
    <row r="41" spans="1:5">
      <c r="A41" s="80" t="s">
        <v>329</v>
      </c>
      <c r="B41" s="78"/>
      <c r="C41" s="77"/>
      <c r="D41" s="78"/>
      <c r="E41" s="76"/>
    </row>
    <row r="42" spans="1:5">
      <c r="A42" s="49" t="s">
        <v>330</v>
      </c>
      <c r="B42" s="81">
        <f>SUM(B10:B41)</f>
        <v>928103</v>
      </c>
      <c r="C42" s="82"/>
      <c r="D42" s="81">
        <f>SUM(D10:D41)</f>
        <v>2255500</v>
      </c>
      <c r="E42" s="83"/>
    </row>
    <row r="43" spans="1:5">
      <c r="A43" s="49" t="s">
        <v>331</v>
      </c>
      <c r="B43" s="82"/>
      <c r="C43" s="82"/>
      <c r="D43" s="82"/>
      <c r="E43" s="83"/>
    </row>
    <row r="44" spans="1:5">
      <c r="A44" s="66" t="s">
        <v>332</v>
      </c>
      <c r="B44" s="78">
        <v>-229078</v>
      </c>
      <c r="C44" s="77"/>
      <c r="D44" s="78">
        <v>-643118</v>
      </c>
      <c r="E44" s="76"/>
    </row>
    <row r="45" spans="1:5">
      <c r="A45" s="66" t="s">
        <v>333</v>
      </c>
      <c r="B45" s="78"/>
      <c r="C45" s="77"/>
      <c r="D45" s="78"/>
      <c r="E45" s="76"/>
    </row>
    <row r="46" spans="1:5">
      <c r="A46" s="66" t="s">
        <v>334</v>
      </c>
      <c r="B46" s="78"/>
      <c r="C46" s="77"/>
      <c r="D46" s="78"/>
      <c r="E46" s="76"/>
    </row>
    <row r="47" spans="1:5">
      <c r="A47" s="49" t="s">
        <v>674</v>
      </c>
      <c r="B47" s="84">
        <f>SUM(B42:B46)</f>
        <v>699025</v>
      </c>
      <c r="C47" s="83"/>
      <c r="D47" s="84">
        <f>SUM(D42:D46)</f>
        <v>1612382</v>
      </c>
      <c r="E47" s="83"/>
    </row>
    <row r="48" spans="1:5" ht="15.75" thickBot="1">
      <c r="A48" s="85"/>
      <c r="B48" s="86"/>
      <c r="C48" s="86"/>
      <c r="D48" s="86"/>
      <c r="E48" s="87"/>
    </row>
    <row r="49" spans="1:5" ht="15.75" thickTop="1">
      <c r="A49" s="88" t="s">
        <v>335</v>
      </c>
      <c r="B49" s="89"/>
      <c r="C49" s="89"/>
      <c r="D49" s="89"/>
      <c r="E49" s="87"/>
    </row>
    <row r="50" spans="1:5">
      <c r="A50" s="66" t="s">
        <v>336</v>
      </c>
      <c r="B50" s="90"/>
      <c r="C50" s="89"/>
      <c r="D50" s="90"/>
      <c r="E50" s="76"/>
    </row>
    <row r="51" spans="1:5">
      <c r="A51" s="66" t="s">
        <v>337</v>
      </c>
      <c r="B51" s="90"/>
      <c r="C51" s="89"/>
      <c r="D51" s="90"/>
      <c r="E51" s="76"/>
    </row>
    <row r="52" spans="1:5" ht="30">
      <c r="A52" s="66" t="s">
        <v>338</v>
      </c>
      <c r="B52" s="90"/>
      <c r="C52" s="89"/>
      <c r="D52" s="90"/>
      <c r="E52" s="75"/>
    </row>
    <row r="53" spans="1:5">
      <c r="A53" s="66" t="s">
        <v>339</v>
      </c>
      <c r="B53" s="90"/>
      <c r="C53" s="89"/>
      <c r="D53" s="90"/>
      <c r="E53" s="91"/>
    </row>
    <row r="54" spans="1:5">
      <c r="A54" s="92" t="s">
        <v>340</v>
      </c>
      <c r="B54" s="90"/>
      <c r="C54" s="89"/>
      <c r="D54" s="90"/>
      <c r="E54" s="93"/>
    </row>
    <row r="55" spans="1:5">
      <c r="A55" s="88" t="s">
        <v>341</v>
      </c>
      <c r="B55" s="94">
        <f>SUM(B50:B54)</f>
        <v>0</v>
      </c>
      <c r="C55" s="95"/>
      <c r="D55" s="94">
        <f>SUM(D50:D54)</f>
        <v>0</v>
      </c>
      <c r="E55" s="91"/>
    </row>
    <row r="56" spans="1:5">
      <c r="A56" s="96"/>
      <c r="B56" s="97"/>
      <c r="C56" s="98"/>
      <c r="D56" s="97"/>
      <c r="E56" s="91"/>
    </row>
    <row r="57" spans="1:5" ht="15.75" thickBot="1">
      <c r="A57" s="88" t="s">
        <v>342</v>
      </c>
      <c r="B57" s="99">
        <f>B47+B55</f>
        <v>699025</v>
      </c>
      <c r="C57" s="100"/>
      <c r="D57" s="99">
        <f>D47+D55</f>
        <v>1612382</v>
      </c>
      <c r="E57" s="91"/>
    </row>
    <row r="58" spans="1:5" ht="15.75" thickTop="1">
      <c r="A58" s="96"/>
      <c r="B58" s="97"/>
      <c r="C58" s="98"/>
      <c r="D58" s="97"/>
      <c r="E58" s="91"/>
    </row>
    <row r="59" spans="1:5">
      <c r="A59" s="101" t="s">
        <v>343</v>
      </c>
      <c r="B59" s="97"/>
      <c r="C59" s="98"/>
      <c r="D59" s="97"/>
      <c r="E59" s="102"/>
    </row>
    <row r="60" spans="1:5">
      <c r="A60" s="96" t="s">
        <v>344</v>
      </c>
      <c r="B60" s="78"/>
      <c r="C60" s="76"/>
      <c r="D60" s="78"/>
      <c r="E60" s="102"/>
    </row>
    <row r="61" spans="1:5">
      <c r="A61" s="96" t="s">
        <v>345</v>
      </c>
      <c r="B61" s="78"/>
      <c r="C61" s="76"/>
      <c r="D61" s="78"/>
      <c r="E61" s="102"/>
    </row>
    <row r="62" spans="1:5">
      <c r="A62" s="104"/>
      <c r="B62" s="103"/>
      <c r="C62" s="103"/>
      <c r="D62" s="103"/>
      <c r="E62" s="102"/>
    </row>
    <row r="63" spans="1:5">
      <c r="A63" s="104"/>
      <c r="B63" s="103"/>
      <c r="C63" s="103"/>
      <c r="D63" s="103"/>
      <c r="E63" s="102"/>
    </row>
    <row r="64" spans="1:5">
      <c r="A64" s="39" t="s">
        <v>346</v>
      </c>
      <c r="B64" s="103"/>
      <c r="C64" s="103"/>
      <c r="D64" s="103"/>
      <c r="E64" s="102"/>
    </row>
    <row r="65" spans="1:5">
      <c r="A65" s="105"/>
      <c r="B65" s="106"/>
      <c r="C65" s="106"/>
      <c r="D65" s="106"/>
      <c r="E65" s="107"/>
    </row>
  </sheetData>
  <pageMargins left="0.7" right="0.7" top="0.75" bottom="0.75" header="0.3" footer="0.3"/>
  <pageSetup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5"/>
  <sheetViews>
    <sheetView topLeftCell="A31" workbookViewId="0">
      <selection activeCell="F34" sqref="F34"/>
    </sheetView>
  </sheetViews>
  <sheetFormatPr defaultRowHeight="15"/>
  <cols>
    <col min="1" max="1" width="64.28515625" style="41" customWidth="1"/>
    <col min="2" max="2" width="15.7109375" style="41" customWidth="1"/>
    <col min="3" max="3" width="2.7109375" style="41" customWidth="1"/>
    <col min="4" max="4" width="15.7109375" style="41" customWidth="1"/>
    <col min="5" max="5" width="11.5703125" style="41" customWidth="1"/>
    <col min="6" max="16384" width="9.140625" style="41"/>
  </cols>
  <sheetData>
    <row r="1" spans="1:4">
      <c r="A1" s="59" t="s">
        <v>733</v>
      </c>
    </row>
    <row r="2" spans="1:4">
      <c r="A2" s="60" t="s">
        <v>599</v>
      </c>
    </row>
    <row r="3" spans="1:4">
      <c r="A3" s="60" t="s">
        <v>600</v>
      </c>
    </row>
    <row r="4" spans="1:4">
      <c r="A4" s="60" t="s">
        <v>425</v>
      </c>
    </row>
    <row r="5" spans="1:4">
      <c r="A5" s="59" t="s">
        <v>393</v>
      </c>
      <c r="B5" s="46"/>
      <c r="C5" s="52"/>
      <c r="D5" s="46"/>
    </row>
    <row r="6" spans="1:4">
      <c r="A6" s="60"/>
      <c r="B6" s="46"/>
      <c r="C6" s="52"/>
      <c r="D6" s="46"/>
    </row>
    <row r="7" spans="1:4">
      <c r="A7" s="383"/>
      <c r="B7" s="42" t="s">
        <v>214</v>
      </c>
      <c r="C7" s="42"/>
      <c r="D7" s="42" t="s">
        <v>214</v>
      </c>
    </row>
    <row r="8" spans="1:4">
      <c r="A8" s="383"/>
      <c r="B8" s="42" t="s">
        <v>215</v>
      </c>
      <c r="C8" s="42"/>
      <c r="D8" s="42" t="s">
        <v>216</v>
      </c>
    </row>
    <row r="9" spans="1:4">
      <c r="A9" s="74"/>
      <c r="B9" s="46"/>
      <c r="C9" s="52"/>
      <c r="D9" s="46"/>
    </row>
    <row r="10" spans="1:4" ht="29.25">
      <c r="A10" s="49" t="s">
        <v>347</v>
      </c>
      <c r="B10" s="108"/>
      <c r="C10" s="109"/>
      <c r="D10" s="108"/>
    </row>
    <row r="11" spans="1:4">
      <c r="A11" s="47" t="s">
        <v>348</v>
      </c>
      <c r="B11" s="48">
        <f>'2.1-Pasqyra e Perform. (natyra)'!B42</f>
        <v>928103</v>
      </c>
      <c r="C11" s="48"/>
      <c r="D11" s="48">
        <v>2255500</v>
      </c>
    </row>
    <row r="12" spans="1:4">
      <c r="A12" s="110" t="s">
        <v>349</v>
      </c>
      <c r="B12" s="48"/>
      <c r="C12" s="53"/>
      <c r="D12" s="48"/>
    </row>
    <row r="13" spans="1:4">
      <c r="A13" s="111" t="s">
        <v>350</v>
      </c>
      <c r="B13" s="48"/>
      <c r="C13" s="53"/>
      <c r="D13" s="48"/>
    </row>
    <row r="14" spans="1:4">
      <c r="A14" s="111" t="s">
        <v>712</v>
      </c>
      <c r="B14" s="48">
        <f>'2.1-Pasqyra e Perform. (natyra)'!B44</f>
        <v>-229078</v>
      </c>
      <c r="C14" s="53"/>
      <c r="D14" s="48">
        <v>-643118</v>
      </c>
    </row>
    <row r="15" spans="1:4">
      <c r="A15" s="112" t="s">
        <v>314</v>
      </c>
      <c r="B15" s="48">
        <f>-1*'2.1-Pasqyra e Perform. (natyra)'!B26</f>
        <v>888680</v>
      </c>
      <c r="C15" s="53"/>
      <c r="D15" s="48">
        <v>2681790</v>
      </c>
    </row>
    <row r="16" spans="1:4">
      <c r="A16" s="111" t="s">
        <v>313</v>
      </c>
      <c r="B16" s="48"/>
      <c r="C16" s="53"/>
      <c r="D16" s="48"/>
    </row>
    <row r="17" spans="1:4">
      <c r="A17" s="111" t="s">
        <v>351</v>
      </c>
      <c r="B17" s="48"/>
      <c r="C17" s="53"/>
      <c r="D17" s="48"/>
    </row>
    <row r="18" spans="1:4">
      <c r="A18" s="111" t="s">
        <v>352</v>
      </c>
      <c r="B18" s="48"/>
      <c r="C18" s="53"/>
      <c r="D18" s="48"/>
    </row>
    <row r="19" spans="1:4">
      <c r="A19" s="111" t="s">
        <v>353</v>
      </c>
      <c r="B19" s="48"/>
      <c r="C19" s="53"/>
      <c r="D19" s="48"/>
    </row>
    <row r="20" spans="1:4">
      <c r="A20" s="111" t="s">
        <v>354</v>
      </c>
      <c r="B20" s="48"/>
      <c r="C20" s="64"/>
      <c r="D20" s="63"/>
    </row>
    <row r="21" spans="1:4">
      <c r="A21" s="111" t="s">
        <v>355</v>
      </c>
      <c r="B21" s="48"/>
      <c r="C21" s="64"/>
      <c r="D21" s="63"/>
    </row>
    <row r="22" spans="1:4">
      <c r="A22" s="111" t="s">
        <v>193</v>
      </c>
      <c r="B22" s="48"/>
      <c r="C22" s="64"/>
      <c r="D22" s="63"/>
    </row>
    <row r="23" spans="1:4">
      <c r="A23" s="111"/>
      <c r="B23" s="48"/>
      <c r="C23" s="64"/>
      <c r="D23" s="63"/>
    </row>
    <row r="24" spans="1:4">
      <c r="A24" s="111"/>
      <c r="B24" s="48"/>
      <c r="C24" s="53"/>
      <c r="D24" s="48"/>
    </row>
    <row r="25" spans="1:4">
      <c r="A25" s="47" t="s">
        <v>356</v>
      </c>
      <c r="B25" s="48"/>
      <c r="C25" s="53"/>
      <c r="D25" s="48"/>
    </row>
    <row r="26" spans="1:4">
      <c r="A26" s="111" t="s">
        <v>357</v>
      </c>
      <c r="B26" s="48"/>
      <c r="C26" s="53"/>
      <c r="D26" s="48"/>
    </row>
    <row r="27" spans="1:4">
      <c r="A27" s="111" t="s">
        <v>358</v>
      </c>
      <c r="B27" s="48"/>
      <c r="C27" s="53"/>
      <c r="D27" s="48"/>
    </row>
    <row r="28" spans="1:4">
      <c r="A28" s="111" t="s">
        <v>359</v>
      </c>
      <c r="B28" s="48"/>
      <c r="C28" s="53"/>
      <c r="D28" s="48"/>
    </row>
    <row r="29" spans="1:4">
      <c r="A29" s="111" t="s">
        <v>394</v>
      </c>
      <c r="B29" s="48"/>
      <c r="C29" s="53"/>
      <c r="D29" s="48"/>
    </row>
    <row r="30" spans="1:4">
      <c r="A30" s="111"/>
      <c r="B30" s="48"/>
      <c r="C30" s="53"/>
      <c r="D30" s="48"/>
    </row>
    <row r="31" spans="1:4">
      <c r="A31" s="47" t="s">
        <v>360</v>
      </c>
      <c r="B31" s="48"/>
      <c r="C31" s="53"/>
      <c r="D31" s="48"/>
    </row>
    <row r="32" spans="1:4">
      <c r="A32" s="111" t="s">
        <v>361</v>
      </c>
      <c r="B32" s="48">
        <v>16461377</v>
      </c>
      <c r="C32" s="53"/>
      <c r="D32" s="48">
        <v>-13575018</v>
      </c>
    </row>
    <row r="33" spans="1:4">
      <c r="A33" s="111" t="s">
        <v>362</v>
      </c>
      <c r="B33" s="48">
        <v>-1752463</v>
      </c>
      <c r="C33" s="53"/>
      <c r="D33" s="48">
        <v>404321</v>
      </c>
    </row>
    <row r="34" spans="1:4">
      <c r="A34" s="111" t="s">
        <v>363</v>
      </c>
      <c r="B34" s="48">
        <v>-5479320</v>
      </c>
      <c r="C34" s="53"/>
      <c r="D34" s="48">
        <v>13055545</v>
      </c>
    </row>
    <row r="35" spans="1:4">
      <c r="A35" s="111" t="s">
        <v>364</v>
      </c>
      <c r="B35" s="48">
        <v>511811</v>
      </c>
      <c r="C35" s="53"/>
      <c r="D35" s="48">
        <v>140201</v>
      </c>
    </row>
    <row r="36" spans="1:4">
      <c r="A36" s="111" t="s">
        <v>394</v>
      </c>
      <c r="B36" s="48"/>
      <c r="C36" s="53"/>
      <c r="D36" s="48"/>
    </row>
    <row r="37" spans="1:4">
      <c r="A37" s="49" t="s">
        <v>365</v>
      </c>
      <c r="B37" s="61">
        <f>SUM(B11:B36)</f>
        <v>11329110</v>
      </c>
      <c r="C37" s="62"/>
      <c r="D37" s="61">
        <f>SUM(D11:D36)</f>
        <v>4319221</v>
      </c>
    </row>
    <row r="38" spans="1:4">
      <c r="A38" s="113"/>
      <c r="B38" s="48"/>
      <c r="C38" s="53"/>
      <c r="D38" s="48"/>
    </row>
    <row r="39" spans="1:4" ht="29.25">
      <c r="A39" s="49" t="s">
        <v>366</v>
      </c>
      <c r="B39" s="48"/>
      <c r="C39" s="53"/>
      <c r="D39" s="48"/>
    </row>
    <row r="40" spans="1:4">
      <c r="A40" s="111" t="s">
        <v>367</v>
      </c>
      <c r="B40" s="48">
        <v>-10271175</v>
      </c>
      <c r="C40" s="53"/>
      <c r="D40" s="48">
        <v>-1411394</v>
      </c>
    </row>
    <row r="41" spans="1:4">
      <c r="A41" s="111" t="s">
        <v>368</v>
      </c>
      <c r="B41" s="48"/>
      <c r="C41" s="53"/>
      <c r="D41" s="48">
        <v>3242530</v>
      </c>
    </row>
    <row r="42" spans="1:4" ht="13.5" customHeight="1">
      <c r="A42" s="111" t="s">
        <v>369</v>
      </c>
      <c r="B42" s="48"/>
      <c r="C42" s="53"/>
      <c r="D42" s="48"/>
    </row>
    <row r="43" spans="1:4" ht="16.5" customHeight="1">
      <c r="A43" s="276" t="s">
        <v>370</v>
      </c>
      <c r="B43" s="48"/>
      <c r="C43" s="53"/>
      <c r="D43" s="48"/>
    </row>
    <row r="44" spans="1:4">
      <c r="A44" s="111" t="s">
        <v>371</v>
      </c>
      <c r="B44" s="48"/>
      <c r="C44" s="53"/>
      <c r="D44" s="48"/>
    </row>
    <row r="45" spans="1:4">
      <c r="A45" s="111" t="s">
        <v>372</v>
      </c>
      <c r="B45" s="48"/>
      <c r="C45" s="53"/>
      <c r="D45" s="48"/>
    </row>
    <row r="46" spans="1:4">
      <c r="A46" s="111" t="s">
        <v>373</v>
      </c>
      <c r="B46" s="48"/>
      <c r="C46" s="53"/>
      <c r="D46" s="48"/>
    </row>
    <row r="47" spans="1:4">
      <c r="A47" s="111" t="s">
        <v>374</v>
      </c>
      <c r="B47" s="48"/>
      <c r="C47" s="53"/>
      <c r="D47" s="48"/>
    </row>
    <row r="48" spans="1:4">
      <c r="A48" s="111" t="s">
        <v>394</v>
      </c>
      <c r="B48" s="48"/>
      <c r="C48" s="53"/>
      <c r="D48" s="48"/>
    </row>
    <row r="49" spans="1:4">
      <c r="A49" s="49" t="s">
        <v>375</v>
      </c>
      <c r="B49" s="61">
        <f>SUM(B40:B48)</f>
        <v>-10271175</v>
      </c>
      <c r="C49" s="62"/>
      <c r="D49" s="61">
        <f>SUM(D40:D48)</f>
        <v>1831136</v>
      </c>
    </row>
    <row r="50" spans="1:4">
      <c r="A50" s="113"/>
      <c r="B50" s="48"/>
      <c r="C50" s="53"/>
      <c r="D50" s="48"/>
    </row>
    <row r="51" spans="1:4" ht="29.25">
      <c r="A51" s="49" t="s">
        <v>376</v>
      </c>
      <c r="B51" s="48"/>
      <c r="C51" s="53"/>
      <c r="D51" s="48"/>
    </row>
    <row r="52" spans="1:4">
      <c r="A52" s="111" t="s">
        <v>377</v>
      </c>
      <c r="B52" s="48"/>
      <c r="C52" s="53"/>
      <c r="D52" s="48"/>
    </row>
    <row r="53" spans="1:4">
      <c r="A53" s="111" t="s">
        <v>378</v>
      </c>
      <c r="B53" s="48"/>
      <c r="C53" s="53"/>
      <c r="D53" s="48"/>
    </row>
    <row r="54" spans="1:4">
      <c r="A54" s="111" t="s">
        <v>379</v>
      </c>
      <c r="B54" s="48"/>
      <c r="C54" s="53"/>
      <c r="D54" s="48"/>
    </row>
    <row r="55" spans="1:4">
      <c r="A55" s="111" t="s">
        <v>380</v>
      </c>
      <c r="B55" s="48"/>
      <c r="C55" s="53"/>
      <c r="D55" s="48"/>
    </row>
    <row r="56" spans="1:4">
      <c r="A56" s="111" t="s">
        <v>381</v>
      </c>
      <c r="B56" s="48"/>
      <c r="C56" s="53"/>
      <c r="D56" s="48"/>
    </row>
    <row r="57" spans="1:4">
      <c r="A57" s="111" t="s">
        <v>382</v>
      </c>
      <c r="B57" s="48"/>
      <c r="C57" s="53"/>
      <c r="D57" s="48"/>
    </row>
    <row r="58" spans="1:4">
      <c r="A58" s="111" t="s">
        <v>383</v>
      </c>
      <c r="B58" s="48"/>
      <c r="C58" s="53"/>
      <c r="D58" s="48"/>
    </row>
    <row r="59" spans="1:4">
      <c r="A59" s="111" t="s">
        <v>384</v>
      </c>
      <c r="B59" s="48"/>
      <c r="C59" s="53"/>
      <c r="D59" s="48"/>
    </row>
    <row r="60" spans="1:4">
      <c r="A60" s="111" t="s">
        <v>385</v>
      </c>
      <c r="B60" s="48"/>
      <c r="C60" s="53"/>
      <c r="D60" s="48"/>
    </row>
    <row r="61" spans="1:4">
      <c r="A61" s="111" t="s">
        <v>386</v>
      </c>
      <c r="B61" s="48">
        <v>-1612382</v>
      </c>
      <c r="C61" s="64"/>
      <c r="D61" s="63">
        <v>0</v>
      </c>
    </row>
    <row r="62" spans="1:4">
      <c r="A62" s="111" t="s">
        <v>387</v>
      </c>
      <c r="B62" s="48"/>
      <c r="C62" s="64"/>
      <c r="D62" s="63"/>
    </row>
    <row r="63" spans="1:4">
      <c r="A63" s="111" t="s">
        <v>394</v>
      </c>
      <c r="B63" s="48"/>
      <c r="C63" s="53"/>
      <c r="D63" s="48"/>
    </row>
    <row r="64" spans="1:4">
      <c r="A64" s="49" t="s">
        <v>388</v>
      </c>
      <c r="B64" s="61">
        <f>SUM(B52:B63)</f>
        <v>-1612382</v>
      </c>
      <c r="C64" s="62"/>
      <c r="D64" s="61">
        <f>SUM(D52:D63)</f>
        <v>0</v>
      </c>
    </row>
    <row r="65" spans="1:5" ht="14.1" customHeight="1">
      <c r="A65" s="113"/>
      <c r="B65" s="48"/>
      <c r="C65" s="53"/>
      <c r="D65" s="48"/>
    </row>
    <row r="66" spans="1:5" ht="14.1" customHeight="1">
      <c r="A66" s="49" t="s">
        <v>389</v>
      </c>
      <c r="B66" s="114">
        <f>B37+B49+B64</f>
        <v>-554447</v>
      </c>
      <c r="C66" s="62"/>
      <c r="D66" s="114">
        <f>D37+D49+D64</f>
        <v>6150357</v>
      </c>
    </row>
    <row r="67" spans="1:5">
      <c r="A67" s="115" t="s">
        <v>390</v>
      </c>
      <c r="B67" s="48">
        <v>7900566</v>
      </c>
      <c r="C67" s="53"/>
      <c r="D67" s="48">
        <v>1750209</v>
      </c>
    </row>
    <row r="68" spans="1:5">
      <c r="A68" s="115" t="s">
        <v>391</v>
      </c>
      <c r="B68" s="48"/>
      <c r="C68" s="53"/>
      <c r="D68" s="48"/>
    </row>
    <row r="69" spans="1:5" ht="15.75" thickBot="1">
      <c r="A69" s="116" t="s">
        <v>392</v>
      </c>
      <c r="B69" s="117">
        <f>SUM(B66:B68)</f>
        <v>7346119</v>
      </c>
      <c r="C69" s="118"/>
      <c r="D69" s="117">
        <f>SUM(D66:D68)</f>
        <v>7900566</v>
      </c>
    </row>
    <row r="70" spans="1:5" ht="15.75" thickTop="1"/>
    <row r="72" spans="1:5">
      <c r="A72" s="55" t="s">
        <v>28</v>
      </c>
      <c r="B72" s="119">
        <f>'1-Pasqyra e Pozic. Financiar'!B11</f>
        <v>7346119</v>
      </c>
      <c r="C72" s="119"/>
      <c r="D72" s="119">
        <f>'1-Pasqyra e Pozic. Financiar'!D11</f>
        <v>7900566</v>
      </c>
      <c r="E72" s="55"/>
    </row>
    <row r="74" spans="1:5">
      <c r="B74" s="157"/>
    </row>
    <row r="75" spans="1:5">
      <c r="B75" s="120"/>
    </row>
  </sheetData>
  <mergeCells count="1">
    <mergeCell ref="A7:A8"/>
  </mergeCells>
  <pageMargins left="0.7" right="0.7" top="0.75" bottom="0.75" header="0.3" footer="0.3"/>
  <pageSetup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1"/>
  <sheetViews>
    <sheetView topLeftCell="A25" workbookViewId="0">
      <selection activeCell="H34" sqref="H34"/>
    </sheetView>
  </sheetViews>
  <sheetFormatPr defaultRowHeight="15"/>
  <cols>
    <col min="1" max="1" width="65" style="121" customWidth="1"/>
    <col min="2" max="2" width="15.7109375" style="121" customWidth="1"/>
    <col min="3" max="3" width="14.140625" style="121" customWidth="1"/>
    <col min="4" max="4" width="13.140625" style="121" customWidth="1"/>
    <col min="5" max="11" width="15.7109375" style="121" customWidth="1"/>
    <col min="12" max="16384" width="9.140625" style="121"/>
  </cols>
  <sheetData>
    <row r="1" spans="1:12">
      <c r="A1" s="59" t="s">
        <v>733</v>
      </c>
    </row>
    <row r="2" spans="1:12">
      <c r="A2" s="60" t="s">
        <v>599</v>
      </c>
    </row>
    <row r="3" spans="1:12">
      <c r="A3" s="60" t="s">
        <v>600</v>
      </c>
    </row>
    <row r="4" spans="1:12">
      <c r="A4" s="60" t="s">
        <v>425</v>
      </c>
    </row>
    <row r="5" spans="1:12">
      <c r="A5" s="59" t="s">
        <v>395</v>
      </c>
    </row>
    <row r="6" spans="1:12">
      <c r="A6" s="122"/>
    </row>
    <row r="7" spans="1:12" ht="72">
      <c r="B7" s="123" t="s">
        <v>396</v>
      </c>
      <c r="C7" s="123" t="s">
        <v>239</v>
      </c>
      <c r="D7" s="123" t="s">
        <v>240</v>
      </c>
      <c r="E7" s="123" t="s">
        <v>32</v>
      </c>
      <c r="F7" s="123" t="s">
        <v>270</v>
      </c>
      <c r="G7" s="123" t="s">
        <v>397</v>
      </c>
      <c r="H7" s="123" t="s">
        <v>398</v>
      </c>
      <c r="I7" s="123" t="s">
        <v>399</v>
      </c>
      <c r="J7" s="123" t="s">
        <v>243</v>
      </c>
      <c r="K7" s="123" t="s">
        <v>399</v>
      </c>
      <c r="L7" s="88"/>
    </row>
    <row r="8" spans="1:12">
      <c r="A8" s="124"/>
      <c r="B8" s="88"/>
      <c r="C8" s="125"/>
      <c r="D8" s="125"/>
      <c r="E8" s="126"/>
      <c r="F8" s="126"/>
      <c r="G8" s="126"/>
      <c r="H8" s="127"/>
      <c r="I8" s="127"/>
      <c r="J8" s="127"/>
      <c r="K8" s="125"/>
      <c r="L8" s="125"/>
    </row>
    <row r="9" spans="1:12">
      <c r="A9" s="128"/>
      <c r="B9" s="129"/>
      <c r="C9" s="129"/>
      <c r="D9" s="129"/>
      <c r="E9" s="130"/>
      <c r="F9" s="130"/>
      <c r="G9" s="130"/>
      <c r="H9" s="98"/>
      <c r="I9" s="98"/>
      <c r="J9" s="98"/>
      <c r="K9" s="98"/>
      <c r="L9" s="125"/>
    </row>
    <row r="10" spans="1:12" ht="15.75" thickBot="1">
      <c r="A10" s="131" t="s">
        <v>713</v>
      </c>
      <c r="B10" s="99">
        <v>17000000</v>
      </c>
      <c r="C10" s="99"/>
      <c r="D10" s="99"/>
      <c r="E10" s="99">
        <v>840000</v>
      </c>
      <c r="F10" s="99"/>
      <c r="G10" s="99">
        <v>4128</v>
      </c>
      <c r="H10" s="99">
        <v>22425122</v>
      </c>
      <c r="I10" s="99">
        <f>SUM(B10:H10)</f>
        <v>40269250</v>
      </c>
      <c r="J10" s="99"/>
      <c r="K10" s="99">
        <f>SUM(I10:J10)</f>
        <v>40269250</v>
      </c>
      <c r="L10" s="125"/>
    </row>
    <row r="11" spans="1:12" ht="15.75" thickTop="1">
      <c r="A11" s="132" t="s">
        <v>400</v>
      </c>
      <c r="B11" s="129"/>
      <c r="C11" s="129"/>
      <c r="D11" s="129"/>
      <c r="E11" s="129"/>
      <c r="F11" s="129"/>
      <c r="G11" s="129"/>
      <c r="H11" s="98"/>
      <c r="I11" s="98">
        <f>SUM(B11:H11)</f>
        <v>0</v>
      </c>
      <c r="J11" s="133"/>
      <c r="K11" s="129">
        <f>SUM(I11:J11)</f>
        <v>0</v>
      </c>
      <c r="L11" s="125"/>
    </row>
    <row r="12" spans="1:12">
      <c r="A12" s="131" t="s">
        <v>734</v>
      </c>
      <c r="B12" s="134">
        <f>SUM(B10:B11)</f>
        <v>17000000</v>
      </c>
      <c r="C12" s="134">
        <f t="shared" ref="C12:J12" si="0">SUM(C10:C11)</f>
        <v>0</v>
      </c>
      <c r="D12" s="134">
        <f t="shared" si="0"/>
        <v>0</v>
      </c>
      <c r="E12" s="134">
        <f t="shared" si="0"/>
        <v>840000</v>
      </c>
      <c r="F12" s="134">
        <f t="shared" si="0"/>
        <v>0</v>
      </c>
      <c r="G12" s="134">
        <f t="shared" si="0"/>
        <v>4128</v>
      </c>
      <c r="H12" s="134">
        <f t="shared" si="0"/>
        <v>22425122</v>
      </c>
      <c r="I12" s="134">
        <f>SUM(B12:H12)</f>
        <v>40269250</v>
      </c>
      <c r="J12" s="134">
        <f t="shared" si="0"/>
        <v>0</v>
      </c>
      <c r="K12" s="134">
        <f>SUM(I12:J12)</f>
        <v>40269250</v>
      </c>
      <c r="L12" s="125"/>
    </row>
    <row r="13" spans="1:12">
      <c r="A13" s="135" t="s">
        <v>401</v>
      </c>
      <c r="B13" s="129"/>
      <c r="C13" s="129"/>
      <c r="D13" s="129"/>
      <c r="E13" s="129"/>
      <c r="F13" s="129"/>
      <c r="G13" s="129"/>
      <c r="H13" s="97"/>
      <c r="I13" s="97">
        <f t="shared" ref="I13:I37" si="1">SUM(B13:H13)</f>
        <v>0</v>
      </c>
      <c r="J13" s="97"/>
      <c r="K13" s="129">
        <f t="shared" ref="K13:K37" si="2">SUM(I13:J13)</f>
        <v>0</v>
      </c>
      <c r="L13" s="125"/>
    </row>
    <row r="14" spans="1:12">
      <c r="A14" s="136" t="s">
        <v>398</v>
      </c>
      <c r="B14" s="98"/>
      <c r="C14" s="98"/>
      <c r="D14" s="98"/>
      <c r="E14" s="98"/>
      <c r="F14" s="98"/>
      <c r="G14" s="97"/>
      <c r="H14" s="137">
        <f>'2.1-Pasqyra e Perform. (natyra)'!D47</f>
        <v>1612382</v>
      </c>
      <c r="I14" s="97">
        <f t="shared" si="1"/>
        <v>1612382</v>
      </c>
      <c r="J14" s="137"/>
      <c r="K14" s="97">
        <f t="shared" si="2"/>
        <v>1612382</v>
      </c>
      <c r="L14" s="125"/>
    </row>
    <row r="15" spans="1:12">
      <c r="A15" s="136" t="s">
        <v>402</v>
      </c>
      <c r="B15" s="98"/>
      <c r="C15" s="98"/>
      <c r="D15" s="98"/>
      <c r="E15" s="98"/>
      <c r="F15" s="98"/>
      <c r="G15" s="97"/>
      <c r="H15" s="137"/>
      <c r="I15" s="97">
        <f t="shared" si="1"/>
        <v>0</v>
      </c>
      <c r="J15" s="137"/>
      <c r="K15" s="97">
        <f t="shared" si="2"/>
        <v>0</v>
      </c>
      <c r="L15" s="125"/>
    </row>
    <row r="16" spans="1:12">
      <c r="A16" s="136" t="s">
        <v>403</v>
      </c>
      <c r="B16" s="98"/>
      <c r="C16" s="98"/>
      <c r="D16" s="98"/>
      <c r="E16" s="98"/>
      <c r="F16" s="98"/>
      <c r="G16" s="97"/>
      <c r="H16" s="97"/>
      <c r="I16" s="97">
        <f t="shared" si="1"/>
        <v>0</v>
      </c>
      <c r="J16" s="97"/>
      <c r="K16" s="97">
        <f t="shared" si="2"/>
        <v>0</v>
      </c>
      <c r="L16" s="125"/>
    </row>
    <row r="17" spans="1:12">
      <c r="A17" s="135" t="s">
        <v>404</v>
      </c>
      <c r="B17" s="138">
        <f>SUM(B13:B16)</f>
        <v>0</v>
      </c>
      <c r="C17" s="138">
        <f t="shared" ref="C17:J17" si="3">SUM(C13:C16)</f>
        <v>0</v>
      </c>
      <c r="D17" s="138">
        <f t="shared" si="3"/>
        <v>0</v>
      </c>
      <c r="E17" s="138">
        <f t="shared" si="3"/>
        <v>0</v>
      </c>
      <c r="F17" s="138">
        <f t="shared" si="3"/>
        <v>0</v>
      </c>
      <c r="G17" s="138">
        <f t="shared" si="3"/>
        <v>0</v>
      </c>
      <c r="H17" s="139">
        <f>SUM(H13:H16)</f>
        <v>1612382</v>
      </c>
      <c r="I17" s="138">
        <f t="shared" si="1"/>
        <v>1612382</v>
      </c>
      <c r="J17" s="139">
        <f t="shared" si="3"/>
        <v>0</v>
      </c>
      <c r="K17" s="138">
        <f t="shared" si="2"/>
        <v>1612382</v>
      </c>
      <c r="L17" s="125"/>
    </row>
    <row r="18" spans="1:12" ht="28.5">
      <c r="A18" s="135" t="s">
        <v>405</v>
      </c>
      <c r="B18" s="98"/>
      <c r="C18" s="98"/>
      <c r="D18" s="98"/>
      <c r="E18" s="98"/>
      <c r="F18" s="98"/>
      <c r="G18" s="97"/>
      <c r="H18" s="97"/>
      <c r="I18" s="97">
        <f t="shared" si="1"/>
        <v>0</v>
      </c>
      <c r="J18" s="97"/>
      <c r="K18" s="97">
        <f t="shared" si="2"/>
        <v>0</v>
      </c>
      <c r="L18" s="125"/>
    </row>
    <row r="19" spans="1:12">
      <c r="A19" s="140" t="s">
        <v>406</v>
      </c>
      <c r="B19" s="98"/>
      <c r="C19" s="98"/>
      <c r="D19" s="98"/>
      <c r="E19" s="98"/>
      <c r="F19" s="98"/>
      <c r="G19" s="97"/>
      <c r="H19" s="97"/>
      <c r="I19" s="97">
        <f t="shared" si="1"/>
        <v>0</v>
      </c>
      <c r="J19" s="97"/>
      <c r="K19" s="97">
        <f t="shared" si="2"/>
        <v>0</v>
      </c>
      <c r="L19" s="125"/>
    </row>
    <row r="20" spans="1:12">
      <c r="A20" s="140" t="s">
        <v>407</v>
      </c>
      <c r="B20" s="98"/>
      <c r="C20" s="98"/>
      <c r="D20" s="98"/>
      <c r="E20" s="98"/>
      <c r="F20" s="98"/>
      <c r="G20" s="97"/>
      <c r="H20" s="97"/>
      <c r="I20" s="97">
        <f t="shared" si="1"/>
        <v>0</v>
      </c>
      <c r="J20" s="97"/>
      <c r="K20" s="97">
        <f t="shared" si="2"/>
        <v>0</v>
      </c>
      <c r="L20" s="125"/>
    </row>
    <row r="21" spans="1:12">
      <c r="A21" s="141" t="s">
        <v>676</v>
      </c>
      <c r="B21" s="98"/>
      <c r="C21" s="98"/>
      <c r="D21" s="98"/>
      <c r="E21" s="142"/>
      <c r="F21" s="142"/>
      <c r="G21" s="97"/>
      <c r="H21" s="97"/>
      <c r="I21" s="97">
        <f t="shared" si="1"/>
        <v>0</v>
      </c>
      <c r="J21" s="97"/>
      <c r="K21" s="97">
        <f t="shared" si="2"/>
        <v>0</v>
      </c>
      <c r="L21" s="125"/>
    </row>
    <row r="22" spans="1:12">
      <c r="A22" s="135" t="s">
        <v>408</v>
      </c>
      <c r="B22" s="134">
        <f>SUM(B19:B21)</f>
        <v>0</v>
      </c>
      <c r="C22" s="134">
        <f t="shared" ref="C22:J22" si="4">SUM(C19:C21)</f>
        <v>0</v>
      </c>
      <c r="D22" s="134">
        <f t="shared" si="4"/>
        <v>0</v>
      </c>
      <c r="E22" s="134">
        <f t="shared" si="4"/>
        <v>0</v>
      </c>
      <c r="F22" s="134">
        <f t="shared" si="4"/>
        <v>0</v>
      </c>
      <c r="G22" s="134">
        <f t="shared" si="4"/>
        <v>0</v>
      </c>
      <c r="H22" s="134">
        <f t="shared" si="4"/>
        <v>0</v>
      </c>
      <c r="I22" s="138">
        <f t="shared" si="1"/>
        <v>0</v>
      </c>
      <c r="J22" s="134">
        <f t="shared" si="4"/>
        <v>0</v>
      </c>
      <c r="K22" s="134">
        <f t="shared" si="2"/>
        <v>0</v>
      </c>
      <c r="L22" s="125"/>
    </row>
    <row r="23" spans="1:12">
      <c r="A23" s="135"/>
      <c r="B23" s="129"/>
      <c r="C23" s="130"/>
      <c r="D23" s="129"/>
      <c r="E23" s="130"/>
      <c r="F23" s="130"/>
      <c r="G23" s="130"/>
      <c r="H23" s="97"/>
      <c r="I23" s="97"/>
      <c r="J23" s="97"/>
      <c r="K23" s="130"/>
      <c r="L23" s="125"/>
    </row>
    <row r="24" spans="1:12" ht="15.75" thickBot="1">
      <c r="A24" s="135" t="s">
        <v>720</v>
      </c>
      <c r="B24" s="143">
        <f>B12+B17+B22</f>
        <v>17000000</v>
      </c>
      <c r="C24" s="143">
        <f t="shared" ref="C24:J24" si="5">C12+C17+C22</f>
        <v>0</v>
      </c>
      <c r="D24" s="143">
        <f t="shared" si="5"/>
        <v>0</v>
      </c>
      <c r="E24" s="143">
        <f t="shared" si="5"/>
        <v>840000</v>
      </c>
      <c r="F24" s="143">
        <f t="shared" si="5"/>
        <v>0</v>
      </c>
      <c r="G24" s="143">
        <f t="shared" si="5"/>
        <v>4128</v>
      </c>
      <c r="H24" s="143">
        <f t="shared" si="5"/>
        <v>24037504</v>
      </c>
      <c r="I24" s="143">
        <f t="shared" si="1"/>
        <v>41881632</v>
      </c>
      <c r="J24" s="143">
        <f t="shared" si="5"/>
        <v>0</v>
      </c>
      <c r="K24" s="143">
        <f t="shared" si="2"/>
        <v>41881632</v>
      </c>
      <c r="L24" s="125"/>
    </row>
    <row r="25" spans="1:12" ht="15.75" thickTop="1">
      <c r="A25" s="144"/>
      <c r="B25" s="129"/>
      <c r="C25" s="129"/>
      <c r="D25" s="129"/>
      <c r="E25" s="129"/>
      <c r="F25" s="129"/>
      <c r="G25" s="129"/>
      <c r="H25" s="97"/>
      <c r="I25" s="97">
        <f t="shared" si="1"/>
        <v>0</v>
      </c>
      <c r="J25" s="97"/>
      <c r="K25" s="129">
        <f t="shared" si="2"/>
        <v>0</v>
      </c>
      <c r="L25" s="125"/>
    </row>
    <row r="26" spans="1:12">
      <c r="A26" s="135" t="s">
        <v>401</v>
      </c>
      <c r="B26" s="98"/>
      <c r="C26" s="98"/>
      <c r="D26" s="98"/>
      <c r="E26" s="98"/>
      <c r="F26" s="98"/>
      <c r="G26" s="97"/>
      <c r="H26" s="97"/>
      <c r="I26" s="97">
        <f t="shared" si="1"/>
        <v>0</v>
      </c>
      <c r="J26" s="97"/>
      <c r="K26" s="97">
        <f t="shared" si="2"/>
        <v>0</v>
      </c>
      <c r="L26" s="125"/>
    </row>
    <row r="27" spans="1:12">
      <c r="A27" s="136" t="s">
        <v>398</v>
      </c>
      <c r="B27" s="98"/>
      <c r="C27" s="98"/>
      <c r="D27" s="98"/>
      <c r="E27" s="98"/>
      <c r="F27" s="98"/>
      <c r="G27" s="97"/>
      <c r="H27" s="137">
        <f>'2.1-Pasqyra e Perform. (natyra)'!B47</f>
        <v>699025</v>
      </c>
      <c r="I27" s="97">
        <f t="shared" si="1"/>
        <v>699025</v>
      </c>
      <c r="J27" s="137"/>
      <c r="K27" s="97">
        <f t="shared" si="2"/>
        <v>699025</v>
      </c>
      <c r="L27" s="125"/>
    </row>
    <row r="28" spans="1:12">
      <c r="A28" s="136" t="s">
        <v>402</v>
      </c>
      <c r="B28" s="98"/>
      <c r="C28" s="98"/>
      <c r="D28" s="98"/>
      <c r="E28" s="98"/>
      <c r="F28" s="98"/>
      <c r="G28" s="97"/>
      <c r="H28" s="137"/>
      <c r="I28" s="97">
        <f t="shared" si="1"/>
        <v>0</v>
      </c>
      <c r="J28" s="137"/>
      <c r="K28" s="97">
        <f t="shared" si="2"/>
        <v>0</v>
      </c>
      <c r="L28" s="125"/>
    </row>
    <row r="29" spans="1:12">
      <c r="A29" s="136" t="s">
        <v>403</v>
      </c>
      <c r="B29" s="98"/>
      <c r="C29" s="98"/>
      <c r="D29" s="98"/>
      <c r="E29" s="98"/>
      <c r="F29" s="98"/>
      <c r="G29" s="97"/>
      <c r="H29" s="97"/>
      <c r="I29" s="97">
        <f t="shared" si="1"/>
        <v>0</v>
      </c>
      <c r="J29" s="97"/>
      <c r="K29" s="97">
        <f t="shared" si="2"/>
        <v>0</v>
      </c>
      <c r="L29" s="125"/>
    </row>
    <row r="30" spans="1:12">
      <c r="A30" s="135" t="s">
        <v>404</v>
      </c>
      <c r="B30" s="138">
        <f>SUM(B27:B29)</f>
        <v>0</v>
      </c>
      <c r="C30" s="138">
        <f t="shared" ref="C30:J30" si="6">SUM(C27:C29)</f>
        <v>0</v>
      </c>
      <c r="D30" s="138">
        <f t="shared" si="6"/>
        <v>0</v>
      </c>
      <c r="E30" s="138">
        <f t="shared" si="6"/>
        <v>0</v>
      </c>
      <c r="F30" s="138">
        <f t="shared" si="6"/>
        <v>0</v>
      </c>
      <c r="G30" s="138">
        <f t="shared" si="6"/>
        <v>0</v>
      </c>
      <c r="H30" s="139">
        <f t="shared" si="6"/>
        <v>699025</v>
      </c>
      <c r="I30" s="138">
        <f t="shared" si="1"/>
        <v>699025</v>
      </c>
      <c r="J30" s="139">
        <f t="shared" si="6"/>
        <v>0</v>
      </c>
      <c r="K30" s="138">
        <f t="shared" si="2"/>
        <v>699025</v>
      </c>
      <c r="L30" s="125"/>
    </row>
    <row r="31" spans="1:12" ht="28.5">
      <c r="A31" s="135" t="s">
        <v>405</v>
      </c>
      <c r="B31" s="98"/>
      <c r="C31" s="98"/>
      <c r="D31" s="98"/>
      <c r="E31" s="98"/>
      <c r="F31" s="98"/>
      <c r="G31" s="97"/>
      <c r="H31" s="97"/>
      <c r="I31" s="97">
        <f t="shared" si="1"/>
        <v>0</v>
      </c>
      <c r="J31" s="97"/>
      <c r="K31" s="97">
        <f t="shared" si="2"/>
        <v>0</v>
      </c>
      <c r="L31" s="125"/>
    </row>
    <row r="32" spans="1:12">
      <c r="A32" s="140" t="s">
        <v>406</v>
      </c>
      <c r="B32" s="98"/>
      <c r="C32" s="98"/>
      <c r="D32" s="98"/>
      <c r="E32" s="98"/>
      <c r="F32" s="98"/>
      <c r="G32" s="97"/>
      <c r="H32" s="97"/>
      <c r="I32" s="97">
        <f t="shared" si="1"/>
        <v>0</v>
      </c>
      <c r="J32" s="97"/>
      <c r="K32" s="97">
        <f t="shared" si="2"/>
        <v>0</v>
      </c>
      <c r="L32" s="125"/>
    </row>
    <row r="33" spans="1:12">
      <c r="A33" s="140" t="s">
        <v>407</v>
      </c>
      <c r="B33" s="98"/>
      <c r="C33" s="98"/>
      <c r="D33" s="98"/>
      <c r="E33" s="98"/>
      <c r="F33" s="98"/>
      <c r="G33" s="97"/>
      <c r="H33" s="97">
        <v>-1612382</v>
      </c>
      <c r="I33" s="97">
        <f t="shared" si="1"/>
        <v>-1612382</v>
      </c>
      <c r="J33" s="97"/>
      <c r="K33" s="97">
        <f t="shared" si="2"/>
        <v>-1612382</v>
      </c>
      <c r="L33" s="125"/>
    </row>
    <row r="34" spans="1:12">
      <c r="A34" s="141" t="s">
        <v>675</v>
      </c>
      <c r="B34" s="98"/>
      <c r="C34" s="98"/>
      <c r="D34" s="98"/>
      <c r="E34" s="142"/>
      <c r="F34" s="142"/>
      <c r="G34" s="97"/>
      <c r="H34" s="97"/>
      <c r="I34" s="97">
        <f t="shared" si="1"/>
        <v>0</v>
      </c>
      <c r="J34" s="97"/>
      <c r="K34" s="97">
        <f t="shared" si="2"/>
        <v>0</v>
      </c>
      <c r="L34" s="125"/>
    </row>
    <row r="35" spans="1:12">
      <c r="A35" s="135" t="s">
        <v>408</v>
      </c>
      <c r="B35" s="138">
        <f>SUM(B32:B34)</f>
        <v>0</v>
      </c>
      <c r="C35" s="138">
        <f t="shared" ref="C35:J35" si="7">SUM(C32:C34)</f>
        <v>0</v>
      </c>
      <c r="D35" s="138">
        <f t="shared" si="7"/>
        <v>0</v>
      </c>
      <c r="E35" s="138">
        <f t="shared" si="7"/>
        <v>0</v>
      </c>
      <c r="F35" s="138">
        <f t="shared" si="7"/>
        <v>0</v>
      </c>
      <c r="G35" s="138">
        <f t="shared" si="7"/>
        <v>0</v>
      </c>
      <c r="H35" s="138">
        <f t="shared" si="7"/>
        <v>-1612382</v>
      </c>
      <c r="I35" s="138">
        <f t="shared" si="1"/>
        <v>-1612382</v>
      </c>
      <c r="J35" s="138">
        <f t="shared" si="7"/>
        <v>0</v>
      </c>
      <c r="K35" s="138">
        <f t="shared" si="2"/>
        <v>-1612382</v>
      </c>
      <c r="L35" s="125"/>
    </row>
    <row r="36" spans="1:12">
      <c r="A36" s="135"/>
      <c r="B36" s="98"/>
      <c r="C36" s="98"/>
      <c r="D36" s="98"/>
      <c r="E36" s="98"/>
      <c r="F36" s="98"/>
      <c r="G36" s="97"/>
      <c r="H36" s="97"/>
      <c r="I36" s="97"/>
      <c r="J36" s="97"/>
      <c r="K36" s="97"/>
      <c r="L36" s="125"/>
    </row>
    <row r="37" spans="1:12" ht="15.75" thickBot="1">
      <c r="A37" s="135" t="s">
        <v>735</v>
      </c>
      <c r="B37" s="143">
        <f>B24+B30+B35</f>
        <v>17000000</v>
      </c>
      <c r="C37" s="143">
        <f t="shared" ref="C37:J37" si="8">C24+C30+C35</f>
        <v>0</v>
      </c>
      <c r="D37" s="143">
        <f t="shared" si="8"/>
        <v>0</v>
      </c>
      <c r="E37" s="143">
        <f t="shared" si="8"/>
        <v>840000</v>
      </c>
      <c r="F37" s="143">
        <f t="shared" si="8"/>
        <v>0</v>
      </c>
      <c r="G37" s="143">
        <f t="shared" si="8"/>
        <v>4128</v>
      </c>
      <c r="H37" s="143">
        <f t="shared" si="8"/>
        <v>23124147</v>
      </c>
      <c r="I37" s="143">
        <f t="shared" si="1"/>
        <v>40968275</v>
      </c>
      <c r="J37" s="143">
        <f t="shared" si="8"/>
        <v>0</v>
      </c>
      <c r="K37" s="143">
        <f t="shared" si="2"/>
        <v>40968275</v>
      </c>
      <c r="L37" s="125"/>
    </row>
    <row r="38" spans="1:12" ht="15.75" thickTop="1">
      <c r="B38" s="145"/>
      <c r="C38" s="145"/>
      <c r="D38" s="145"/>
      <c r="E38" s="145"/>
      <c r="F38" s="145"/>
      <c r="G38" s="146"/>
      <c r="H38" s="146"/>
      <c r="I38" s="146"/>
      <c r="J38" s="146"/>
      <c r="K38" s="146"/>
      <c r="L38" s="125"/>
    </row>
    <row r="39" spans="1:12">
      <c r="B39" s="125"/>
      <c r="C39" s="125"/>
      <c r="D39" s="125"/>
      <c r="E39" s="125"/>
      <c r="F39" s="125"/>
      <c r="L39" s="125"/>
    </row>
    <row r="40" spans="1:12">
      <c r="B40" s="125"/>
      <c r="C40" s="125"/>
      <c r="D40" s="125"/>
      <c r="E40" s="125"/>
      <c r="F40" s="125"/>
      <c r="I40" s="146"/>
      <c r="L40" s="125"/>
    </row>
    <row r="41" spans="1:12">
      <c r="B41" s="125"/>
      <c r="C41" s="125"/>
      <c r="D41" s="125"/>
      <c r="E41" s="125"/>
      <c r="F41" s="125"/>
    </row>
  </sheetData>
  <pageMargins left="0.25" right="0.25" top="0.75" bottom="0.75" header="0.3" footer="0.3"/>
  <pageSetup scale="5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6"/>
  <sheetViews>
    <sheetView tabSelected="1" topLeftCell="A22" workbookViewId="0">
      <selection activeCell="F44" sqref="F44:F48"/>
    </sheetView>
  </sheetViews>
  <sheetFormatPr defaultRowHeight="12.75"/>
  <cols>
    <col min="1" max="1" width="5.140625" style="313" customWidth="1"/>
    <col min="2" max="2" width="13.85546875" style="313" customWidth="1"/>
    <col min="3" max="3" width="14.28515625" style="313" customWidth="1"/>
    <col min="4" max="4" width="11.7109375" style="313" customWidth="1"/>
    <col min="5" max="5" width="10.140625" style="313" customWidth="1"/>
    <col min="6" max="6" width="15.85546875" style="313" customWidth="1"/>
    <col min="7" max="256" width="9.140625" style="313"/>
    <col min="257" max="257" width="5.140625" style="313" customWidth="1"/>
    <col min="258" max="258" width="21.140625" style="313" customWidth="1"/>
    <col min="259" max="259" width="14.28515625" style="313" customWidth="1"/>
    <col min="260" max="260" width="14.140625" style="313" customWidth="1"/>
    <col min="261" max="261" width="14.5703125" style="313" customWidth="1"/>
    <col min="262" max="262" width="15.85546875" style="313" customWidth="1"/>
    <col min="263" max="512" width="9.140625" style="313"/>
    <col min="513" max="513" width="5.140625" style="313" customWidth="1"/>
    <col min="514" max="514" width="21.140625" style="313" customWidth="1"/>
    <col min="515" max="515" width="14.28515625" style="313" customWidth="1"/>
    <col min="516" max="516" width="14.140625" style="313" customWidth="1"/>
    <col min="517" max="517" width="14.5703125" style="313" customWidth="1"/>
    <col min="518" max="518" width="15.85546875" style="313" customWidth="1"/>
    <col min="519" max="768" width="9.140625" style="313"/>
    <col min="769" max="769" width="5.140625" style="313" customWidth="1"/>
    <col min="770" max="770" width="21.140625" style="313" customWidth="1"/>
    <col min="771" max="771" width="14.28515625" style="313" customWidth="1"/>
    <col min="772" max="772" width="14.140625" style="313" customWidth="1"/>
    <col min="773" max="773" width="14.5703125" style="313" customWidth="1"/>
    <col min="774" max="774" width="15.85546875" style="313" customWidth="1"/>
    <col min="775" max="1024" width="9.140625" style="313"/>
    <col min="1025" max="1025" width="5.140625" style="313" customWidth="1"/>
    <col min="1026" max="1026" width="21.140625" style="313" customWidth="1"/>
    <col min="1027" max="1027" width="14.28515625" style="313" customWidth="1"/>
    <col min="1028" max="1028" width="14.140625" style="313" customWidth="1"/>
    <col min="1029" max="1029" width="14.5703125" style="313" customWidth="1"/>
    <col min="1030" max="1030" width="15.85546875" style="313" customWidth="1"/>
    <col min="1031" max="1280" width="9.140625" style="313"/>
    <col min="1281" max="1281" width="5.140625" style="313" customWidth="1"/>
    <col min="1282" max="1282" width="21.140625" style="313" customWidth="1"/>
    <col min="1283" max="1283" width="14.28515625" style="313" customWidth="1"/>
    <col min="1284" max="1284" width="14.140625" style="313" customWidth="1"/>
    <col min="1285" max="1285" width="14.5703125" style="313" customWidth="1"/>
    <col min="1286" max="1286" width="15.85546875" style="313" customWidth="1"/>
    <col min="1287" max="1536" width="9.140625" style="313"/>
    <col min="1537" max="1537" width="5.140625" style="313" customWidth="1"/>
    <col min="1538" max="1538" width="21.140625" style="313" customWidth="1"/>
    <col min="1539" max="1539" width="14.28515625" style="313" customWidth="1"/>
    <col min="1540" max="1540" width="14.140625" style="313" customWidth="1"/>
    <col min="1541" max="1541" width="14.5703125" style="313" customWidth="1"/>
    <col min="1542" max="1542" width="15.85546875" style="313" customWidth="1"/>
    <col min="1543" max="1792" width="9.140625" style="313"/>
    <col min="1793" max="1793" width="5.140625" style="313" customWidth="1"/>
    <col min="1794" max="1794" width="21.140625" style="313" customWidth="1"/>
    <col min="1795" max="1795" width="14.28515625" style="313" customWidth="1"/>
    <col min="1796" max="1796" width="14.140625" style="313" customWidth="1"/>
    <col min="1797" max="1797" width="14.5703125" style="313" customWidth="1"/>
    <col min="1798" max="1798" width="15.85546875" style="313" customWidth="1"/>
    <col min="1799" max="2048" width="9.140625" style="313"/>
    <col min="2049" max="2049" width="5.140625" style="313" customWidth="1"/>
    <col min="2050" max="2050" width="21.140625" style="313" customWidth="1"/>
    <col min="2051" max="2051" width="14.28515625" style="313" customWidth="1"/>
    <col min="2052" max="2052" width="14.140625" style="313" customWidth="1"/>
    <col min="2053" max="2053" width="14.5703125" style="313" customWidth="1"/>
    <col min="2054" max="2054" width="15.85546875" style="313" customWidth="1"/>
    <col min="2055" max="2304" width="9.140625" style="313"/>
    <col min="2305" max="2305" width="5.140625" style="313" customWidth="1"/>
    <col min="2306" max="2306" width="21.140625" style="313" customWidth="1"/>
    <col min="2307" max="2307" width="14.28515625" style="313" customWidth="1"/>
    <col min="2308" max="2308" width="14.140625" style="313" customWidth="1"/>
    <col min="2309" max="2309" width="14.5703125" style="313" customWidth="1"/>
    <col min="2310" max="2310" width="15.85546875" style="313" customWidth="1"/>
    <col min="2311" max="2560" width="9.140625" style="313"/>
    <col min="2561" max="2561" width="5.140625" style="313" customWidth="1"/>
    <col min="2562" max="2562" width="21.140625" style="313" customWidth="1"/>
    <col min="2563" max="2563" width="14.28515625" style="313" customWidth="1"/>
    <col min="2564" max="2564" width="14.140625" style="313" customWidth="1"/>
    <col min="2565" max="2565" width="14.5703125" style="313" customWidth="1"/>
    <col min="2566" max="2566" width="15.85546875" style="313" customWidth="1"/>
    <col min="2567" max="2816" width="9.140625" style="313"/>
    <col min="2817" max="2817" width="5.140625" style="313" customWidth="1"/>
    <col min="2818" max="2818" width="21.140625" style="313" customWidth="1"/>
    <col min="2819" max="2819" width="14.28515625" style="313" customWidth="1"/>
    <col min="2820" max="2820" width="14.140625" style="313" customWidth="1"/>
    <col min="2821" max="2821" width="14.5703125" style="313" customWidth="1"/>
    <col min="2822" max="2822" width="15.85546875" style="313" customWidth="1"/>
    <col min="2823" max="3072" width="9.140625" style="313"/>
    <col min="3073" max="3073" width="5.140625" style="313" customWidth="1"/>
    <col min="3074" max="3074" width="21.140625" style="313" customWidth="1"/>
    <col min="3075" max="3075" width="14.28515625" style="313" customWidth="1"/>
    <col min="3076" max="3076" width="14.140625" style="313" customWidth="1"/>
    <col min="3077" max="3077" width="14.5703125" style="313" customWidth="1"/>
    <col min="3078" max="3078" width="15.85546875" style="313" customWidth="1"/>
    <col min="3079" max="3328" width="9.140625" style="313"/>
    <col min="3329" max="3329" width="5.140625" style="313" customWidth="1"/>
    <col min="3330" max="3330" width="21.140625" style="313" customWidth="1"/>
    <col min="3331" max="3331" width="14.28515625" style="313" customWidth="1"/>
    <col min="3332" max="3332" width="14.140625" style="313" customWidth="1"/>
    <col min="3333" max="3333" width="14.5703125" style="313" customWidth="1"/>
    <col min="3334" max="3334" width="15.85546875" style="313" customWidth="1"/>
    <col min="3335" max="3584" width="9.140625" style="313"/>
    <col min="3585" max="3585" width="5.140625" style="313" customWidth="1"/>
    <col min="3586" max="3586" width="21.140625" style="313" customWidth="1"/>
    <col min="3587" max="3587" width="14.28515625" style="313" customWidth="1"/>
    <col min="3588" max="3588" width="14.140625" style="313" customWidth="1"/>
    <col min="3589" max="3589" width="14.5703125" style="313" customWidth="1"/>
    <col min="3590" max="3590" width="15.85546875" style="313" customWidth="1"/>
    <col min="3591" max="3840" width="9.140625" style="313"/>
    <col min="3841" max="3841" width="5.140625" style="313" customWidth="1"/>
    <col min="3842" max="3842" width="21.140625" style="313" customWidth="1"/>
    <col min="3843" max="3843" width="14.28515625" style="313" customWidth="1"/>
    <col min="3844" max="3844" width="14.140625" style="313" customWidth="1"/>
    <col min="3845" max="3845" width="14.5703125" style="313" customWidth="1"/>
    <col min="3846" max="3846" width="15.85546875" style="313" customWidth="1"/>
    <col min="3847" max="4096" width="9.140625" style="313"/>
    <col min="4097" max="4097" width="5.140625" style="313" customWidth="1"/>
    <col min="4098" max="4098" width="21.140625" style="313" customWidth="1"/>
    <col min="4099" max="4099" width="14.28515625" style="313" customWidth="1"/>
    <col min="4100" max="4100" width="14.140625" style="313" customWidth="1"/>
    <col min="4101" max="4101" width="14.5703125" style="313" customWidth="1"/>
    <col min="4102" max="4102" width="15.85546875" style="313" customWidth="1"/>
    <col min="4103" max="4352" width="9.140625" style="313"/>
    <col min="4353" max="4353" width="5.140625" style="313" customWidth="1"/>
    <col min="4354" max="4354" width="21.140625" style="313" customWidth="1"/>
    <col min="4355" max="4355" width="14.28515625" style="313" customWidth="1"/>
    <col min="4356" max="4356" width="14.140625" style="313" customWidth="1"/>
    <col min="4357" max="4357" width="14.5703125" style="313" customWidth="1"/>
    <col min="4358" max="4358" width="15.85546875" style="313" customWidth="1"/>
    <col min="4359" max="4608" width="9.140625" style="313"/>
    <col min="4609" max="4609" width="5.140625" style="313" customWidth="1"/>
    <col min="4610" max="4610" width="21.140625" style="313" customWidth="1"/>
    <col min="4611" max="4611" width="14.28515625" style="313" customWidth="1"/>
    <col min="4612" max="4612" width="14.140625" style="313" customWidth="1"/>
    <col min="4613" max="4613" width="14.5703125" style="313" customWidth="1"/>
    <col min="4614" max="4614" width="15.85546875" style="313" customWidth="1"/>
    <col min="4615" max="4864" width="9.140625" style="313"/>
    <col min="4865" max="4865" width="5.140625" style="313" customWidth="1"/>
    <col min="4866" max="4866" width="21.140625" style="313" customWidth="1"/>
    <col min="4867" max="4867" width="14.28515625" style="313" customWidth="1"/>
    <col min="4868" max="4868" width="14.140625" style="313" customWidth="1"/>
    <col min="4869" max="4869" width="14.5703125" style="313" customWidth="1"/>
    <col min="4870" max="4870" width="15.85546875" style="313" customWidth="1"/>
    <col min="4871" max="5120" width="9.140625" style="313"/>
    <col min="5121" max="5121" width="5.140625" style="313" customWidth="1"/>
    <col min="5122" max="5122" width="21.140625" style="313" customWidth="1"/>
    <col min="5123" max="5123" width="14.28515625" style="313" customWidth="1"/>
    <col min="5124" max="5124" width="14.140625" style="313" customWidth="1"/>
    <col min="5125" max="5125" width="14.5703125" style="313" customWidth="1"/>
    <col min="5126" max="5126" width="15.85546875" style="313" customWidth="1"/>
    <col min="5127" max="5376" width="9.140625" style="313"/>
    <col min="5377" max="5377" width="5.140625" style="313" customWidth="1"/>
    <col min="5378" max="5378" width="21.140625" style="313" customWidth="1"/>
    <col min="5379" max="5379" width="14.28515625" style="313" customWidth="1"/>
    <col min="5380" max="5380" width="14.140625" style="313" customWidth="1"/>
    <col min="5381" max="5381" width="14.5703125" style="313" customWidth="1"/>
    <col min="5382" max="5382" width="15.85546875" style="313" customWidth="1"/>
    <col min="5383" max="5632" width="9.140625" style="313"/>
    <col min="5633" max="5633" width="5.140625" style="313" customWidth="1"/>
    <col min="5634" max="5634" width="21.140625" style="313" customWidth="1"/>
    <col min="5635" max="5635" width="14.28515625" style="313" customWidth="1"/>
    <col min="5636" max="5636" width="14.140625" style="313" customWidth="1"/>
    <col min="5637" max="5637" width="14.5703125" style="313" customWidth="1"/>
    <col min="5638" max="5638" width="15.85546875" style="313" customWidth="1"/>
    <col min="5639" max="5888" width="9.140625" style="313"/>
    <col min="5889" max="5889" width="5.140625" style="313" customWidth="1"/>
    <col min="5890" max="5890" width="21.140625" style="313" customWidth="1"/>
    <col min="5891" max="5891" width="14.28515625" style="313" customWidth="1"/>
    <col min="5892" max="5892" width="14.140625" style="313" customWidth="1"/>
    <col min="5893" max="5893" width="14.5703125" style="313" customWidth="1"/>
    <col min="5894" max="5894" width="15.85546875" style="313" customWidth="1"/>
    <col min="5895" max="6144" width="9.140625" style="313"/>
    <col min="6145" max="6145" width="5.140625" style="313" customWidth="1"/>
    <col min="6146" max="6146" width="21.140625" style="313" customWidth="1"/>
    <col min="6147" max="6147" width="14.28515625" style="313" customWidth="1"/>
    <col min="6148" max="6148" width="14.140625" style="313" customWidth="1"/>
    <col min="6149" max="6149" width="14.5703125" style="313" customWidth="1"/>
    <col min="6150" max="6150" width="15.85546875" style="313" customWidth="1"/>
    <col min="6151" max="6400" width="9.140625" style="313"/>
    <col min="6401" max="6401" width="5.140625" style="313" customWidth="1"/>
    <col min="6402" max="6402" width="21.140625" style="313" customWidth="1"/>
    <col min="6403" max="6403" width="14.28515625" style="313" customWidth="1"/>
    <col min="6404" max="6404" width="14.140625" style="313" customWidth="1"/>
    <col min="6405" max="6405" width="14.5703125" style="313" customWidth="1"/>
    <col min="6406" max="6406" width="15.85546875" style="313" customWidth="1"/>
    <col min="6407" max="6656" width="9.140625" style="313"/>
    <col min="6657" max="6657" width="5.140625" style="313" customWidth="1"/>
    <col min="6658" max="6658" width="21.140625" style="313" customWidth="1"/>
    <col min="6659" max="6659" width="14.28515625" style="313" customWidth="1"/>
    <col min="6660" max="6660" width="14.140625" style="313" customWidth="1"/>
    <col min="6661" max="6661" width="14.5703125" style="313" customWidth="1"/>
    <col min="6662" max="6662" width="15.85546875" style="313" customWidth="1"/>
    <col min="6663" max="6912" width="9.140625" style="313"/>
    <col min="6913" max="6913" width="5.140625" style="313" customWidth="1"/>
    <col min="6914" max="6914" width="21.140625" style="313" customWidth="1"/>
    <col min="6915" max="6915" width="14.28515625" style="313" customWidth="1"/>
    <col min="6916" max="6916" width="14.140625" style="313" customWidth="1"/>
    <col min="6917" max="6917" width="14.5703125" style="313" customWidth="1"/>
    <col min="6918" max="6918" width="15.85546875" style="313" customWidth="1"/>
    <col min="6919" max="7168" width="9.140625" style="313"/>
    <col min="7169" max="7169" width="5.140625" style="313" customWidth="1"/>
    <col min="7170" max="7170" width="21.140625" style="313" customWidth="1"/>
    <col min="7171" max="7171" width="14.28515625" style="313" customWidth="1"/>
    <col min="7172" max="7172" width="14.140625" style="313" customWidth="1"/>
    <col min="7173" max="7173" width="14.5703125" style="313" customWidth="1"/>
    <col min="7174" max="7174" width="15.85546875" style="313" customWidth="1"/>
    <col min="7175" max="7424" width="9.140625" style="313"/>
    <col min="7425" max="7425" width="5.140625" style="313" customWidth="1"/>
    <col min="7426" max="7426" width="21.140625" style="313" customWidth="1"/>
    <col min="7427" max="7427" width="14.28515625" style="313" customWidth="1"/>
    <col min="7428" max="7428" width="14.140625" style="313" customWidth="1"/>
    <col min="7429" max="7429" width="14.5703125" style="313" customWidth="1"/>
    <col min="7430" max="7430" width="15.85546875" style="313" customWidth="1"/>
    <col min="7431" max="7680" width="9.140625" style="313"/>
    <col min="7681" max="7681" width="5.140625" style="313" customWidth="1"/>
    <col min="7682" max="7682" width="21.140625" style="313" customWidth="1"/>
    <col min="7683" max="7683" width="14.28515625" style="313" customWidth="1"/>
    <col min="7684" max="7684" width="14.140625" style="313" customWidth="1"/>
    <col min="7685" max="7685" width="14.5703125" style="313" customWidth="1"/>
    <col min="7686" max="7686" width="15.85546875" style="313" customWidth="1"/>
    <col min="7687" max="7936" width="9.140625" style="313"/>
    <col min="7937" max="7937" width="5.140625" style="313" customWidth="1"/>
    <col min="7938" max="7938" width="21.140625" style="313" customWidth="1"/>
    <col min="7939" max="7939" width="14.28515625" style="313" customWidth="1"/>
    <col min="7940" max="7940" width="14.140625" style="313" customWidth="1"/>
    <col min="7941" max="7941" width="14.5703125" style="313" customWidth="1"/>
    <col min="7942" max="7942" width="15.85546875" style="313" customWidth="1"/>
    <col min="7943" max="8192" width="9.140625" style="313"/>
    <col min="8193" max="8193" width="5.140625" style="313" customWidth="1"/>
    <col min="8194" max="8194" width="21.140625" style="313" customWidth="1"/>
    <col min="8195" max="8195" width="14.28515625" style="313" customWidth="1"/>
    <col min="8196" max="8196" width="14.140625" style="313" customWidth="1"/>
    <col min="8197" max="8197" width="14.5703125" style="313" customWidth="1"/>
    <col min="8198" max="8198" width="15.85546875" style="313" customWidth="1"/>
    <col min="8199" max="8448" width="9.140625" style="313"/>
    <col min="8449" max="8449" width="5.140625" style="313" customWidth="1"/>
    <col min="8450" max="8450" width="21.140625" style="313" customWidth="1"/>
    <col min="8451" max="8451" width="14.28515625" style="313" customWidth="1"/>
    <col min="8452" max="8452" width="14.140625" style="313" customWidth="1"/>
    <col min="8453" max="8453" width="14.5703125" style="313" customWidth="1"/>
    <col min="8454" max="8454" width="15.85546875" style="313" customWidth="1"/>
    <col min="8455" max="8704" width="9.140625" style="313"/>
    <col min="8705" max="8705" width="5.140625" style="313" customWidth="1"/>
    <col min="8706" max="8706" width="21.140625" style="313" customWidth="1"/>
    <col min="8707" max="8707" width="14.28515625" style="313" customWidth="1"/>
    <col min="8708" max="8708" width="14.140625" style="313" customWidth="1"/>
    <col min="8709" max="8709" width="14.5703125" style="313" customWidth="1"/>
    <col min="8710" max="8710" width="15.85546875" style="313" customWidth="1"/>
    <col min="8711" max="8960" width="9.140625" style="313"/>
    <col min="8961" max="8961" width="5.140625" style="313" customWidth="1"/>
    <col min="8962" max="8962" width="21.140625" style="313" customWidth="1"/>
    <col min="8963" max="8963" width="14.28515625" style="313" customWidth="1"/>
    <col min="8964" max="8964" width="14.140625" style="313" customWidth="1"/>
    <col min="8965" max="8965" width="14.5703125" style="313" customWidth="1"/>
    <col min="8966" max="8966" width="15.85546875" style="313" customWidth="1"/>
    <col min="8967" max="9216" width="9.140625" style="313"/>
    <col min="9217" max="9217" width="5.140625" style="313" customWidth="1"/>
    <col min="9218" max="9218" width="21.140625" style="313" customWidth="1"/>
    <col min="9219" max="9219" width="14.28515625" style="313" customWidth="1"/>
    <col min="9220" max="9220" width="14.140625" style="313" customWidth="1"/>
    <col min="9221" max="9221" width="14.5703125" style="313" customWidth="1"/>
    <col min="9222" max="9222" width="15.85546875" style="313" customWidth="1"/>
    <col min="9223" max="9472" width="9.140625" style="313"/>
    <col min="9473" max="9473" width="5.140625" style="313" customWidth="1"/>
    <col min="9474" max="9474" width="21.140625" style="313" customWidth="1"/>
    <col min="9475" max="9475" width="14.28515625" style="313" customWidth="1"/>
    <col min="9476" max="9476" width="14.140625" style="313" customWidth="1"/>
    <col min="9477" max="9477" width="14.5703125" style="313" customWidth="1"/>
    <col min="9478" max="9478" width="15.85546875" style="313" customWidth="1"/>
    <col min="9479" max="9728" width="9.140625" style="313"/>
    <col min="9729" max="9729" width="5.140625" style="313" customWidth="1"/>
    <col min="9730" max="9730" width="21.140625" style="313" customWidth="1"/>
    <col min="9731" max="9731" width="14.28515625" style="313" customWidth="1"/>
    <col min="9732" max="9732" width="14.140625" style="313" customWidth="1"/>
    <col min="9733" max="9733" width="14.5703125" style="313" customWidth="1"/>
    <col min="9734" max="9734" width="15.85546875" style="313" customWidth="1"/>
    <col min="9735" max="9984" width="9.140625" style="313"/>
    <col min="9985" max="9985" width="5.140625" style="313" customWidth="1"/>
    <col min="9986" max="9986" width="21.140625" style="313" customWidth="1"/>
    <col min="9987" max="9987" width="14.28515625" style="313" customWidth="1"/>
    <col min="9988" max="9988" width="14.140625" style="313" customWidth="1"/>
    <col min="9989" max="9989" width="14.5703125" style="313" customWidth="1"/>
    <col min="9990" max="9990" width="15.85546875" style="313" customWidth="1"/>
    <col min="9991" max="10240" width="9.140625" style="313"/>
    <col min="10241" max="10241" width="5.140625" style="313" customWidth="1"/>
    <col min="10242" max="10242" width="21.140625" style="313" customWidth="1"/>
    <col min="10243" max="10243" width="14.28515625" style="313" customWidth="1"/>
    <col min="10244" max="10244" width="14.140625" style="313" customWidth="1"/>
    <col min="10245" max="10245" width="14.5703125" style="313" customWidth="1"/>
    <col min="10246" max="10246" width="15.85546875" style="313" customWidth="1"/>
    <col min="10247" max="10496" width="9.140625" style="313"/>
    <col min="10497" max="10497" width="5.140625" style="313" customWidth="1"/>
    <col min="10498" max="10498" width="21.140625" style="313" customWidth="1"/>
    <col min="10499" max="10499" width="14.28515625" style="313" customWidth="1"/>
    <col min="10500" max="10500" width="14.140625" style="313" customWidth="1"/>
    <col min="10501" max="10501" width="14.5703125" style="313" customWidth="1"/>
    <col min="10502" max="10502" width="15.85546875" style="313" customWidth="1"/>
    <col min="10503" max="10752" width="9.140625" style="313"/>
    <col min="10753" max="10753" width="5.140625" style="313" customWidth="1"/>
    <col min="10754" max="10754" width="21.140625" style="313" customWidth="1"/>
    <col min="10755" max="10755" width="14.28515625" style="313" customWidth="1"/>
    <col min="10756" max="10756" width="14.140625" style="313" customWidth="1"/>
    <col min="10757" max="10757" width="14.5703125" style="313" customWidth="1"/>
    <col min="10758" max="10758" width="15.85546875" style="313" customWidth="1"/>
    <col min="10759" max="11008" width="9.140625" style="313"/>
    <col min="11009" max="11009" width="5.140625" style="313" customWidth="1"/>
    <col min="11010" max="11010" width="21.140625" style="313" customWidth="1"/>
    <col min="11011" max="11011" width="14.28515625" style="313" customWidth="1"/>
    <col min="11012" max="11012" width="14.140625" style="313" customWidth="1"/>
    <col min="11013" max="11013" width="14.5703125" style="313" customWidth="1"/>
    <col min="11014" max="11014" width="15.85546875" style="313" customWidth="1"/>
    <col min="11015" max="11264" width="9.140625" style="313"/>
    <col min="11265" max="11265" width="5.140625" style="313" customWidth="1"/>
    <col min="11266" max="11266" width="21.140625" style="313" customWidth="1"/>
    <col min="11267" max="11267" width="14.28515625" style="313" customWidth="1"/>
    <col min="11268" max="11268" width="14.140625" style="313" customWidth="1"/>
    <col min="11269" max="11269" width="14.5703125" style="313" customWidth="1"/>
    <col min="11270" max="11270" width="15.85546875" style="313" customWidth="1"/>
    <col min="11271" max="11520" width="9.140625" style="313"/>
    <col min="11521" max="11521" width="5.140625" style="313" customWidth="1"/>
    <col min="11522" max="11522" width="21.140625" style="313" customWidth="1"/>
    <col min="11523" max="11523" width="14.28515625" style="313" customWidth="1"/>
    <col min="11524" max="11524" width="14.140625" style="313" customWidth="1"/>
    <col min="11525" max="11525" width="14.5703125" style="313" customWidth="1"/>
    <col min="11526" max="11526" width="15.85546875" style="313" customWidth="1"/>
    <col min="11527" max="11776" width="9.140625" style="313"/>
    <col min="11777" max="11777" width="5.140625" style="313" customWidth="1"/>
    <col min="11778" max="11778" width="21.140625" style="313" customWidth="1"/>
    <col min="11779" max="11779" width="14.28515625" style="313" customWidth="1"/>
    <col min="11780" max="11780" width="14.140625" style="313" customWidth="1"/>
    <col min="11781" max="11781" width="14.5703125" style="313" customWidth="1"/>
    <col min="11782" max="11782" width="15.85546875" style="313" customWidth="1"/>
    <col min="11783" max="12032" width="9.140625" style="313"/>
    <col min="12033" max="12033" width="5.140625" style="313" customWidth="1"/>
    <col min="12034" max="12034" width="21.140625" style="313" customWidth="1"/>
    <col min="12035" max="12035" width="14.28515625" style="313" customWidth="1"/>
    <col min="12036" max="12036" width="14.140625" style="313" customWidth="1"/>
    <col min="12037" max="12037" width="14.5703125" style="313" customWidth="1"/>
    <col min="12038" max="12038" width="15.85546875" style="313" customWidth="1"/>
    <col min="12039" max="12288" width="9.140625" style="313"/>
    <col min="12289" max="12289" width="5.140625" style="313" customWidth="1"/>
    <col min="12290" max="12290" width="21.140625" style="313" customWidth="1"/>
    <col min="12291" max="12291" width="14.28515625" style="313" customWidth="1"/>
    <col min="12292" max="12292" width="14.140625" style="313" customWidth="1"/>
    <col min="12293" max="12293" width="14.5703125" style="313" customWidth="1"/>
    <col min="12294" max="12294" width="15.85546875" style="313" customWidth="1"/>
    <col min="12295" max="12544" width="9.140625" style="313"/>
    <col min="12545" max="12545" width="5.140625" style="313" customWidth="1"/>
    <col min="12546" max="12546" width="21.140625" style="313" customWidth="1"/>
    <col min="12547" max="12547" width="14.28515625" style="313" customWidth="1"/>
    <col min="12548" max="12548" width="14.140625" style="313" customWidth="1"/>
    <col min="12549" max="12549" width="14.5703125" style="313" customWidth="1"/>
    <col min="12550" max="12550" width="15.85546875" style="313" customWidth="1"/>
    <col min="12551" max="12800" width="9.140625" style="313"/>
    <col min="12801" max="12801" width="5.140625" style="313" customWidth="1"/>
    <col min="12802" max="12802" width="21.140625" style="313" customWidth="1"/>
    <col min="12803" max="12803" width="14.28515625" style="313" customWidth="1"/>
    <col min="12804" max="12804" width="14.140625" style="313" customWidth="1"/>
    <col min="12805" max="12805" width="14.5703125" style="313" customWidth="1"/>
    <col min="12806" max="12806" width="15.85546875" style="313" customWidth="1"/>
    <col min="12807" max="13056" width="9.140625" style="313"/>
    <col min="13057" max="13057" width="5.140625" style="313" customWidth="1"/>
    <col min="13058" max="13058" width="21.140625" style="313" customWidth="1"/>
    <col min="13059" max="13059" width="14.28515625" style="313" customWidth="1"/>
    <col min="13060" max="13060" width="14.140625" style="313" customWidth="1"/>
    <col min="13061" max="13061" width="14.5703125" style="313" customWidth="1"/>
    <col min="13062" max="13062" width="15.85546875" style="313" customWidth="1"/>
    <col min="13063" max="13312" width="9.140625" style="313"/>
    <col min="13313" max="13313" width="5.140625" style="313" customWidth="1"/>
    <col min="13314" max="13314" width="21.140625" style="313" customWidth="1"/>
    <col min="13315" max="13315" width="14.28515625" style="313" customWidth="1"/>
    <col min="13316" max="13316" width="14.140625" style="313" customWidth="1"/>
    <col min="13317" max="13317" width="14.5703125" style="313" customWidth="1"/>
    <col min="13318" max="13318" width="15.85546875" style="313" customWidth="1"/>
    <col min="13319" max="13568" width="9.140625" style="313"/>
    <col min="13569" max="13569" width="5.140625" style="313" customWidth="1"/>
    <col min="13570" max="13570" width="21.140625" style="313" customWidth="1"/>
    <col min="13571" max="13571" width="14.28515625" style="313" customWidth="1"/>
    <col min="13572" max="13572" width="14.140625" style="313" customWidth="1"/>
    <col min="13573" max="13573" width="14.5703125" style="313" customWidth="1"/>
    <col min="13574" max="13574" width="15.85546875" style="313" customWidth="1"/>
    <col min="13575" max="13824" width="9.140625" style="313"/>
    <col min="13825" max="13825" width="5.140625" style="313" customWidth="1"/>
    <col min="13826" max="13826" width="21.140625" style="313" customWidth="1"/>
    <col min="13827" max="13827" width="14.28515625" style="313" customWidth="1"/>
    <col min="13828" max="13828" width="14.140625" style="313" customWidth="1"/>
    <col min="13829" max="13829" width="14.5703125" style="313" customWidth="1"/>
    <col min="13830" max="13830" width="15.85546875" style="313" customWidth="1"/>
    <col min="13831" max="14080" width="9.140625" style="313"/>
    <col min="14081" max="14081" width="5.140625" style="313" customWidth="1"/>
    <col min="14082" max="14082" width="21.140625" style="313" customWidth="1"/>
    <col min="14083" max="14083" width="14.28515625" style="313" customWidth="1"/>
    <col min="14084" max="14084" width="14.140625" style="313" customWidth="1"/>
    <col min="14085" max="14085" width="14.5703125" style="313" customWidth="1"/>
    <col min="14086" max="14086" width="15.85546875" style="313" customWidth="1"/>
    <col min="14087" max="14336" width="9.140625" style="313"/>
    <col min="14337" max="14337" width="5.140625" style="313" customWidth="1"/>
    <col min="14338" max="14338" width="21.140625" style="313" customWidth="1"/>
    <col min="14339" max="14339" width="14.28515625" style="313" customWidth="1"/>
    <col min="14340" max="14340" width="14.140625" style="313" customWidth="1"/>
    <col min="14341" max="14341" width="14.5703125" style="313" customWidth="1"/>
    <col min="14342" max="14342" width="15.85546875" style="313" customWidth="1"/>
    <col min="14343" max="14592" width="9.140625" style="313"/>
    <col min="14593" max="14593" width="5.140625" style="313" customWidth="1"/>
    <col min="14594" max="14594" width="21.140625" style="313" customWidth="1"/>
    <col min="14595" max="14595" width="14.28515625" style="313" customWidth="1"/>
    <col min="14596" max="14596" width="14.140625" style="313" customWidth="1"/>
    <col min="14597" max="14597" width="14.5703125" style="313" customWidth="1"/>
    <col min="14598" max="14598" width="15.85546875" style="313" customWidth="1"/>
    <col min="14599" max="14848" width="9.140625" style="313"/>
    <col min="14849" max="14849" width="5.140625" style="313" customWidth="1"/>
    <col min="14850" max="14850" width="21.140625" style="313" customWidth="1"/>
    <col min="14851" max="14851" width="14.28515625" style="313" customWidth="1"/>
    <col min="14852" max="14852" width="14.140625" style="313" customWidth="1"/>
    <col min="14853" max="14853" width="14.5703125" style="313" customWidth="1"/>
    <col min="14854" max="14854" width="15.85546875" style="313" customWidth="1"/>
    <col min="14855" max="15104" width="9.140625" style="313"/>
    <col min="15105" max="15105" width="5.140625" style="313" customWidth="1"/>
    <col min="15106" max="15106" width="21.140625" style="313" customWidth="1"/>
    <col min="15107" max="15107" width="14.28515625" style="313" customWidth="1"/>
    <col min="15108" max="15108" width="14.140625" style="313" customWidth="1"/>
    <col min="15109" max="15109" width="14.5703125" style="313" customWidth="1"/>
    <col min="15110" max="15110" width="15.85546875" style="313" customWidth="1"/>
    <col min="15111" max="15360" width="9.140625" style="313"/>
    <col min="15361" max="15361" width="5.140625" style="313" customWidth="1"/>
    <col min="15362" max="15362" width="21.140625" style="313" customWidth="1"/>
    <col min="15363" max="15363" width="14.28515625" style="313" customWidth="1"/>
    <col min="15364" max="15364" width="14.140625" style="313" customWidth="1"/>
    <col min="15365" max="15365" width="14.5703125" style="313" customWidth="1"/>
    <col min="15366" max="15366" width="15.85546875" style="313" customWidth="1"/>
    <col min="15367" max="15616" width="9.140625" style="313"/>
    <col min="15617" max="15617" width="5.140625" style="313" customWidth="1"/>
    <col min="15618" max="15618" width="21.140625" style="313" customWidth="1"/>
    <col min="15619" max="15619" width="14.28515625" style="313" customWidth="1"/>
    <col min="15620" max="15620" width="14.140625" style="313" customWidth="1"/>
    <col min="15621" max="15621" width="14.5703125" style="313" customWidth="1"/>
    <col min="15622" max="15622" width="15.85546875" style="313" customWidth="1"/>
    <col min="15623" max="15872" width="9.140625" style="313"/>
    <col min="15873" max="15873" width="5.140625" style="313" customWidth="1"/>
    <col min="15874" max="15874" width="21.140625" style="313" customWidth="1"/>
    <col min="15875" max="15875" width="14.28515625" style="313" customWidth="1"/>
    <col min="15876" max="15876" width="14.140625" style="313" customWidth="1"/>
    <col min="15877" max="15877" width="14.5703125" style="313" customWidth="1"/>
    <col min="15878" max="15878" width="15.85546875" style="313" customWidth="1"/>
    <col min="15879" max="16128" width="9.140625" style="313"/>
    <col min="16129" max="16129" width="5.140625" style="313" customWidth="1"/>
    <col min="16130" max="16130" width="21.140625" style="313" customWidth="1"/>
    <col min="16131" max="16131" width="14.28515625" style="313" customWidth="1"/>
    <col min="16132" max="16132" width="14.140625" style="313" customWidth="1"/>
    <col min="16133" max="16133" width="14.5703125" style="313" customWidth="1"/>
    <col min="16134" max="16134" width="15.85546875" style="313" customWidth="1"/>
    <col min="16135" max="16384" width="9.140625" style="313"/>
  </cols>
  <sheetData>
    <row r="1" spans="1:6" ht="15.75">
      <c r="A1" s="306" t="s">
        <v>733</v>
      </c>
      <c r="B1" s="312"/>
    </row>
    <row r="2" spans="1:6" ht="15">
      <c r="A2" s="307" t="s">
        <v>599</v>
      </c>
    </row>
    <row r="3" spans="1:6" ht="15">
      <c r="A3" s="307" t="s">
        <v>600</v>
      </c>
    </row>
    <row r="4" spans="1:6" ht="15">
      <c r="A4" s="307" t="s">
        <v>425</v>
      </c>
    </row>
    <row r="5" spans="1:6" ht="13.5">
      <c r="B5" s="314"/>
    </row>
    <row r="6" spans="1:6" ht="18.75">
      <c r="B6" s="386" t="s">
        <v>736</v>
      </c>
      <c r="C6" s="386"/>
      <c r="D6" s="386"/>
      <c r="E6" s="386"/>
      <c r="F6" s="386"/>
    </row>
    <row r="7" spans="1:6" ht="13.5" thickBot="1"/>
    <row r="8" spans="1:6" ht="12.75" customHeight="1">
      <c r="A8" s="335" t="s">
        <v>421</v>
      </c>
      <c r="B8" s="336" t="s">
        <v>571</v>
      </c>
      <c r="C8" s="337" t="s">
        <v>572</v>
      </c>
      <c r="D8" s="336" t="s">
        <v>573</v>
      </c>
      <c r="E8" s="336" t="s">
        <v>574</v>
      </c>
      <c r="F8" s="338" t="s">
        <v>572</v>
      </c>
    </row>
    <row r="9" spans="1:6" ht="12.75" customHeight="1" thickBot="1">
      <c r="A9" s="339"/>
      <c r="B9" s="340"/>
      <c r="C9" s="341" t="s">
        <v>730</v>
      </c>
      <c r="D9" s="340"/>
      <c r="E9" s="340"/>
      <c r="F9" s="342" t="s">
        <v>731</v>
      </c>
    </row>
    <row r="10" spans="1:6">
      <c r="A10" s="343">
        <v>1</v>
      </c>
      <c r="B10" s="344" t="s">
        <v>575</v>
      </c>
      <c r="C10" s="315">
        <v>0</v>
      </c>
      <c r="D10" s="315"/>
      <c r="E10" s="315"/>
      <c r="F10" s="316">
        <f t="shared" ref="F10:F16" si="0">C10+D10-E10</f>
        <v>0</v>
      </c>
    </row>
    <row r="11" spans="1:6">
      <c r="A11" s="345">
        <v>2</v>
      </c>
      <c r="B11" s="346" t="s">
        <v>576</v>
      </c>
      <c r="C11" s="317">
        <v>0</v>
      </c>
      <c r="D11" s="317"/>
      <c r="E11" s="317"/>
      <c r="F11" s="318">
        <f t="shared" si="0"/>
        <v>0</v>
      </c>
    </row>
    <row r="12" spans="1:6">
      <c r="A12" s="345">
        <v>3</v>
      </c>
      <c r="B12" s="347" t="s">
        <v>577</v>
      </c>
      <c r="C12" s="317">
        <v>12379426</v>
      </c>
      <c r="D12" s="317">
        <v>1432807</v>
      </c>
      <c r="E12" s="317"/>
      <c r="F12" s="318">
        <f t="shared" si="0"/>
        <v>13812233</v>
      </c>
    </row>
    <row r="13" spans="1:6">
      <c r="A13" s="345">
        <v>4</v>
      </c>
      <c r="B13" s="347" t="s">
        <v>578</v>
      </c>
      <c r="C13" s="317">
        <v>3898030</v>
      </c>
      <c r="D13" s="317">
        <v>8218684</v>
      </c>
      <c r="E13" s="317"/>
      <c r="F13" s="318">
        <f t="shared" si="0"/>
        <v>12116714</v>
      </c>
    </row>
    <row r="14" spans="1:6">
      <c r="A14" s="345">
        <v>5</v>
      </c>
      <c r="B14" s="347" t="s">
        <v>579</v>
      </c>
      <c r="C14" s="317">
        <v>1400865</v>
      </c>
      <c r="D14" s="319">
        <v>263042</v>
      </c>
      <c r="E14" s="317"/>
      <c r="F14" s="318">
        <f t="shared" si="0"/>
        <v>1663907</v>
      </c>
    </row>
    <row r="15" spans="1:6">
      <c r="A15" s="345">
        <v>6</v>
      </c>
      <c r="B15" s="347" t="s">
        <v>580</v>
      </c>
      <c r="C15" s="317">
        <v>4062934</v>
      </c>
      <c r="D15" s="317">
        <v>356642</v>
      </c>
      <c r="E15" s="317"/>
      <c r="F15" s="318">
        <f t="shared" si="0"/>
        <v>4419576</v>
      </c>
    </row>
    <row r="16" spans="1:6">
      <c r="A16" s="345">
        <v>7</v>
      </c>
      <c r="B16" s="347" t="s">
        <v>193</v>
      </c>
      <c r="C16" s="317">
        <v>150286</v>
      </c>
      <c r="D16" s="317"/>
      <c r="E16" s="317"/>
      <c r="F16" s="318">
        <f t="shared" si="0"/>
        <v>150286</v>
      </c>
    </row>
    <row r="17" spans="1:6">
      <c r="A17" s="348"/>
      <c r="B17" s="349"/>
      <c r="C17" s="350"/>
      <c r="D17" s="350"/>
      <c r="E17" s="350"/>
      <c r="F17" s="351"/>
    </row>
    <row r="18" spans="1:6" ht="13.5" thickBot="1">
      <c r="A18" s="352"/>
      <c r="B18" s="353"/>
      <c r="C18" s="354"/>
      <c r="D18" s="354"/>
      <c r="E18" s="354"/>
      <c r="F18" s="355"/>
    </row>
    <row r="19" spans="1:6" ht="13.5" thickBot="1">
      <c r="A19" s="356"/>
      <c r="B19" s="320" t="s">
        <v>581</v>
      </c>
      <c r="C19" s="321">
        <f>SUM(C10:C18)</f>
        <v>21891541</v>
      </c>
      <c r="D19" s="321">
        <f>SUM(D10:D18)</f>
        <v>10271175</v>
      </c>
      <c r="E19" s="321">
        <f>SUM(E10:E18)</f>
        <v>0</v>
      </c>
      <c r="F19" s="322">
        <f>SUM(F10:F18)</f>
        <v>32162716</v>
      </c>
    </row>
    <row r="22" spans="1:6" ht="18.75">
      <c r="B22" s="386" t="s">
        <v>737</v>
      </c>
      <c r="C22" s="386"/>
      <c r="D22" s="386"/>
      <c r="E22" s="386"/>
      <c r="F22" s="386"/>
    </row>
    <row r="23" spans="1:6" ht="13.5" thickBot="1"/>
    <row r="24" spans="1:6" ht="12.75" customHeight="1">
      <c r="A24" s="335" t="s">
        <v>421</v>
      </c>
      <c r="B24" s="336" t="s">
        <v>571</v>
      </c>
      <c r="C24" s="337" t="s">
        <v>572</v>
      </c>
      <c r="D24" s="336" t="s">
        <v>573</v>
      </c>
      <c r="E24" s="336" t="s">
        <v>574</v>
      </c>
      <c r="F24" s="338" t="s">
        <v>572</v>
      </c>
    </row>
    <row r="25" spans="1:6" ht="12.75" customHeight="1" thickBot="1">
      <c r="A25" s="339"/>
      <c r="B25" s="340"/>
      <c r="C25" s="341" t="s">
        <v>730</v>
      </c>
      <c r="D25" s="340"/>
      <c r="E25" s="340"/>
      <c r="F25" s="342" t="s">
        <v>731</v>
      </c>
    </row>
    <row r="26" spans="1:6">
      <c r="A26" s="343">
        <v>1</v>
      </c>
      <c r="B26" s="344" t="s">
        <v>575</v>
      </c>
      <c r="C26" s="315"/>
      <c r="D26" s="315"/>
      <c r="E26" s="315"/>
      <c r="F26" s="316"/>
    </row>
    <row r="27" spans="1:6">
      <c r="A27" s="345">
        <v>2</v>
      </c>
      <c r="B27" s="346" t="s">
        <v>576</v>
      </c>
      <c r="C27" s="323">
        <v>0</v>
      </c>
      <c r="D27" s="323"/>
      <c r="E27" s="323"/>
      <c r="F27" s="324">
        <f>C27+D27-E27</f>
        <v>0</v>
      </c>
    </row>
    <row r="28" spans="1:6">
      <c r="A28" s="345">
        <v>3</v>
      </c>
      <c r="B28" s="347" t="s">
        <v>577</v>
      </c>
      <c r="C28" s="317">
        <v>8038838</v>
      </c>
      <c r="D28" s="319">
        <v>0</v>
      </c>
      <c r="E28" s="317"/>
      <c r="F28" s="318">
        <f>C28+D28-E28</f>
        <v>8038838</v>
      </c>
    </row>
    <row r="29" spans="1:6">
      <c r="A29" s="345">
        <v>4</v>
      </c>
      <c r="B29" s="347" t="s">
        <v>578</v>
      </c>
      <c r="C29" s="317">
        <v>2281238</v>
      </c>
      <c r="D29" s="317">
        <v>888680</v>
      </c>
      <c r="E29" s="317"/>
      <c r="F29" s="318">
        <f>C29+D29-E29</f>
        <v>3169918</v>
      </c>
    </row>
    <row r="30" spans="1:6">
      <c r="A30" s="345">
        <v>5</v>
      </c>
      <c r="B30" s="347" t="s">
        <v>579</v>
      </c>
      <c r="C30" s="317">
        <v>870973</v>
      </c>
      <c r="D30" s="317">
        <v>0</v>
      </c>
      <c r="E30" s="317"/>
      <c r="F30" s="318">
        <f>C30+D30</f>
        <v>870973</v>
      </c>
    </row>
    <row r="31" spans="1:6">
      <c r="A31" s="345">
        <v>6</v>
      </c>
      <c r="B31" s="347" t="s">
        <v>580</v>
      </c>
      <c r="C31" s="317">
        <v>2288031</v>
      </c>
      <c r="D31" s="317">
        <v>0</v>
      </c>
      <c r="E31" s="317"/>
      <c r="F31" s="318">
        <f>C31+D31</f>
        <v>2288031</v>
      </c>
    </row>
    <row r="32" spans="1:6">
      <c r="A32" s="345">
        <v>7</v>
      </c>
      <c r="B32" s="347" t="s">
        <v>193</v>
      </c>
      <c r="C32" s="317">
        <v>65324</v>
      </c>
      <c r="D32" s="317">
        <v>0</v>
      </c>
      <c r="E32" s="317"/>
      <c r="F32" s="318">
        <f>C32+D32</f>
        <v>65324</v>
      </c>
    </row>
    <row r="33" spans="1:7">
      <c r="A33" s="348"/>
      <c r="B33" s="349"/>
      <c r="C33" s="317"/>
      <c r="D33" s="317"/>
      <c r="E33" s="317"/>
      <c r="F33" s="318"/>
    </row>
    <row r="34" spans="1:7" ht="13.5" thickBot="1">
      <c r="A34" s="352"/>
      <c r="B34" s="353"/>
      <c r="C34" s="357"/>
      <c r="D34" s="357"/>
      <c r="E34" s="357"/>
      <c r="F34" s="358"/>
    </row>
    <row r="35" spans="1:7" ht="13.5" thickBot="1">
      <c r="A35" s="356"/>
      <c r="B35" s="320" t="s">
        <v>581</v>
      </c>
      <c r="C35" s="321">
        <f>SUM(C26:C34)</f>
        <v>13544404</v>
      </c>
      <c r="D35" s="321">
        <f>SUM(D26:D34)</f>
        <v>888680</v>
      </c>
      <c r="E35" s="321">
        <f>SUM(E26:E34)</f>
        <v>0</v>
      </c>
      <c r="F35" s="322">
        <f>SUM(F26:F34)</f>
        <v>14433084</v>
      </c>
    </row>
    <row r="36" spans="1:7">
      <c r="F36" s="359"/>
    </row>
    <row r="38" spans="1:7" ht="18.75">
      <c r="B38" s="386" t="s">
        <v>738</v>
      </c>
      <c r="C38" s="386"/>
      <c r="D38" s="386"/>
      <c r="E38" s="386"/>
      <c r="F38" s="386"/>
    </row>
    <row r="39" spans="1:7" ht="13.5" thickBot="1"/>
    <row r="40" spans="1:7" ht="12.75" customHeight="1">
      <c r="A40" s="335" t="s">
        <v>421</v>
      </c>
      <c r="B40" s="336" t="s">
        <v>571</v>
      </c>
      <c r="C40" s="337" t="s">
        <v>572</v>
      </c>
      <c r="D40" s="336" t="s">
        <v>573</v>
      </c>
      <c r="E40" s="336" t="s">
        <v>574</v>
      </c>
      <c r="F40" s="338" t="s">
        <v>572</v>
      </c>
    </row>
    <row r="41" spans="1:7" ht="12.75" customHeight="1" thickBot="1">
      <c r="A41" s="339"/>
      <c r="B41" s="340"/>
      <c r="C41" s="341" t="s">
        <v>730</v>
      </c>
      <c r="D41" s="340"/>
      <c r="E41" s="340"/>
      <c r="F41" s="342" t="s">
        <v>731</v>
      </c>
    </row>
    <row r="42" spans="1:7">
      <c r="A42" s="343">
        <v>1</v>
      </c>
      <c r="B42" s="344" t="s">
        <v>575</v>
      </c>
      <c r="C42" s="315">
        <f t="shared" ref="C42:C49" si="1">C10-C26</f>
        <v>0</v>
      </c>
      <c r="D42" s="317">
        <f t="shared" ref="D42:D48" si="2">D10-E10</f>
        <v>0</v>
      </c>
      <c r="E42" s="323">
        <f t="shared" ref="E42:E48" si="3">D26-E26</f>
        <v>0</v>
      </c>
      <c r="F42" s="316">
        <f t="shared" ref="F42:F48" si="4">C42+D42-E42</f>
        <v>0</v>
      </c>
    </row>
    <row r="43" spans="1:7">
      <c r="A43" s="345">
        <v>2</v>
      </c>
      <c r="B43" s="346" t="s">
        <v>576</v>
      </c>
      <c r="C43" s="317">
        <f t="shared" si="1"/>
        <v>0</v>
      </c>
      <c r="D43" s="317">
        <f t="shared" si="2"/>
        <v>0</v>
      </c>
      <c r="E43" s="323">
        <f t="shared" si="3"/>
        <v>0</v>
      </c>
      <c r="F43" s="324">
        <f t="shared" si="4"/>
        <v>0</v>
      </c>
      <c r="G43" s="281"/>
    </row>
    <row r="44" spans="1:7">
      <c r="A44" s="345">
        <v>3</v>
      </c>
      <c r="B44" s="347" t="s">
        <v>577</v>
      </c>
      <c r="C44" s="317">
        <f t="shared" si="1"/>
        <v>4340588</v>
      </c>
      <c r="D44" s="317">
        <f t="shared" si="2"/>
        <v>1432807</v>
      </c>
      <c r="E44" s="323">
        <f t="shared" si="3"/>
        <v>0</v>
      </c>
      <c r="F44" s="318">
        <f>C44+D44-E44</f>
        <v>5773395</v>
      </c>
      <c r="G44" s="281"/>
    </row>
    <row r="45" spans="1:7">
      <c r="A45" s="345">
        <v>4</v>
      </c>
      <c r="B45" s="347" t="s">
        <v>578</v>
      </c>
      <c r="C45" s="317">
        <f t="shared" si="1"/>
        <v>1616792</v>
      </c>
      <c r="D45" s="317">
        <f>D13-E13</f>
        <v>8218684</v>
      </c>
      <c r="E45" s="323">
        <f t="shared" si="3"/>
        <v>888680</v>
      </c>
      <c r="F45" s="318">
        <f>C45+D45-E45</f>
        <v>8946796</v>
      </c>
      <c r="G45" s="281"/>
    </row>
    <row r="46" spans="1:7">
      <c r="A46" s="345">
        <v>5</v>
      </c>
      <c r="B46" s="347" t="s">
        <v>579</v>
      </c>
      <c r="C46" s="317">
        <f t="shared" si="1"/>
        <v>529892</v>
      </c>
      <c r="D46" s="317">
        <f t="shared" si="2"/>
        <v>263042</v>
      </c>
      <c r="E46" s="323">
        <f t="shared" si="3"/>
        <v>0</v>
      </c>
      <c r="F46" s="318">
        <f t="shared" si="4"/>
        <v>792934</v>
      </c>
      <c r="G46" s="281"/>
    </row>
    <row r="47" spans="1:7">
      <c r="A47" s="345">
        <v>6</v>
      </c>
      <c r="B47" s="347" t="s">
        <v>580</v>
      </c>
      <c r="C47" s="317">
        <f t="shared" si="1"/>
        <v>1774903</v>
      </c>
      <c r="D47" s="317">
        <f t="shared" si="2"/>
        <v>356642</v>
      </c>
      <c r="E47" s="323">
        <f t="shared" si="3"/>
        <v>0</v>
      </c>
      <c r="F47" s="318">
        <f t="shared" si="4"/>
        <v>2131545</v>
      </c>
      <c r="G47" s="281"/>
    </row>
    <row r="48" spans="1:7">
      <c r="A48" s="345">
        <v>7</v>
      </c>
      <c r="B48" s="347" t="s">
        <v>193</v>
      </c>
      <c r="C48" s="317">
        <f t="shared" si="1"/>
        <v>84962</v>
      </c>
      <c r="D48" s="317">
        <f t="shared" si="2"/>
        <v>0</v>
      </c>
      <c r="E48" s="323">
        <f t="shared" si="3"/>
        <v>0</v>
      </c>
      <c r="F48" s="318">
        <f t="shared" si="4"/>
        <v>84962</v>
      </c>
      <c r="G48" s="281"/>
    </row>
    <row r="49" spans="1:7">
      <c r="A49" s="348"/>
      <c r="B49" s="349"/>
      <c r="C49" s="317">
        <f t="shared" si="1"/>
        <v>0</v>
      </c>
      <c r="D49" s="317"/>
      <c r="E49" s="317"/>
      <c r="F49" s="318"/>
      <c r="G49" s="281"/>
    </row>
    <row r="50" spans="1:7" ht="13.5" thickBot="1">
      <c r="A50" s="360"/>
      <c r="B50" s="361"/>
      <c r="C50" s="362"/>
      <c r="D50" s="362"/>
      <c r="E50" s="362"/>
      <c r="F50" s="363"/>
      <c r="G50" s="281"/>
    </row>
    <row r="51" spans="1:7" ht="14.25" thickBot="1">
      <c r="A51" s="356"/>
      <c r="B51" s="364" t="s">
        <v>581</v>
      </c>
      <c r="C51" s="325">
        <f t="shared" ref="C51" si="5">C19-C35</f>
        <v>8347137</v>
      </c>
      <c r="D51" s="325">
        <f>D19</f>
        <v>10271175</v>
      </c>
      <c r="E51" s="325">
        <f>SUM(E42:E50)</f>
        <v>888680</v>
      </c>
      <c r="F51" s="326">
        <f>SUM(F42:F50)</f>
        <v>17729632</v>
      </c>
      <c r="G51" s="281"/>
    </row>
    <row r="52" spans="1:7" s="281" customFormat="1">
      <c r="E52" s="327"/>
      <c r="F52" s="328"/>
    </row>
    <row r="53" spans="1:7">
      <c r="C53" s="329"/>
      <c r="F53" s="329"/>
      <c r="G53" s="281"/>
    </row>
    <row r="54" spans="1:7">
      <c r="C54" s="329"/>
      <c r="F54" s="329"/>
      <c r="G54" s="281"/>
    </row>
    <row r="55" spans="1:7" ht="15.75">
      <c r="D55" s="384" t="s">
        <v>582</v>
      </c>
      <c r="E55" s="384"/>
      <c r="F55" s="384"/>
      <c r="G55" s="281"/>
    </row>
    <row r="56" spans="1:7">
      <c r="D56" s="385" t="s">
        <v>583</v>
      </c>
      <c r="E56" s="385"/>
      <c r="F56" s="385"/>
    </row>
  </sheetData>
  <mergeCells count="5">
    <mergeCell ref="D55:F55"/>
    <mergeCell ref="D56:F56"/>
    <mergeCell ref="B6:F6"/>
    <mergeCell ref="B22:F22"/>
    <mergeCell ref="B38:F38"/>
  </mergeCells>
  <pageMargins left="0.7" right="0.7" top="0.75" bottom="0.75" header="0.3" footer="0.3"/>
  <pageSetup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I448"/>
  <sheetViews>
    <sheetView topLeftCell="A16" workbookViewId="0">
      <selection activeCell="G33" sqref="G33"/>
    </sheetView>
  </sheetViews>
  <sheetFormatPr defaultRowHeight="12.75"/>
  <cols>
    <col min="1" max="1" width="2.5703125" style="159" customWidth="1"/>
    <col min="2" max="2" width="2.42578125" style="159" customWidth="1"/>
    <col min="3" max="3" width="4.42578125" style="159" customWidth="1"/>
    <col min="4" max="4" width="41" style="159" customWidth="1"/>
    <col min="5" max="5" width="20.28515625" style="159" customWidth="1"/>
    <col min="6" max="6" width="0.85546875" style="159" customWidth="1"/>
    <col min="7" max="7" width="16.7109375" style="253" customWidth="1"/>
    <col min="8" max="8" width="14.85546875" style="253" customWidth="1"/>
    <col min="9" max="9" width="3.28515625" style="159" customWidth="1"/>
    <col min="10" max="245" width="9.140625" style="159"/>
    <col min="246" max="246" width="2.42578125" style="159" customWidth="1"/>
    <col min="247" max="247" width="3.85546875" style="159" customWidth="1"/>
    <col min="248" max="248" width="2" style="159" customWidth="1"/>
    <col min="249" max="249" width="3.42578125" style="159" customWidth="1"/>
    <col min="250" max="250" width="13.7109375" style="159" customWidth="1"/>
    <col min="251" max="253" width="8.7109375" style="159" customWidth="1"/>
    <col min="254" max="254" width="5.85546875" style="159" customWidth="1"/>
    <col min="255" max="255" width="10.28515625" style="159" customWidth="1"/>
    <col min="256" max="256" width="12.140625" style="159" customWidth="1"/>
    <col min="257" max="257" width="10.42578125" style="159" customWidth="1"/>
    <col min="258" max="258" width="1.5703125" style="159" customWidth="1"/>
    <col min="259" max="259" width="1" style="159" customWidth="1"/>
    <col min="260" max="260" width="11.140625" style="159" customWidth="1"/>
    <col min="261" max="261" width="9.140625" style="159"/>
    <col min="262" max="262" width="13.42578125" style="159" bestFit="1" customWidth="1"/>
    <col min="263" max="501" width="9.140625" style="159"/>
    <col min="502" max="502" width="2.42578125" style="159" customWidth="1"/>
    <col min="503" max="503" width="3.85546875" style="159" customWidth="1"/>
    <col min="504" max="504" width="2" style="159" customWidth="1"/>
    <col min="505" max="505" width="3.42578125" style="159" customWidth="1"/>
    <col min="506" max="506" width="13.7109375" style="159" customWidth="1"/>
    <col min="507" max="509" width="8.7109375" style="159" customWidth="1"/>
    <col min="510" max="510" width="5.85546875" style="159" customWidth="1"/>
    <col min="511" max="511" width="10.28515625" style="159" customWidth="1"/>
    <col min="512" max="512" width="12.140625" style="159" customWidth="1"/>
    <col min="513" max="513" width="10.42578125" style="159" customWidth="1"/>
    <col min="514" max="514" width="1.5703125" style="159" customWidth="1"/>
    <col min="515" max="515" width="1" style="159" customWidth="1"/>
    <col min="516" max="516" width="11.140625" style="159" customWidth="1"/>
    <col min="517" max="517" width="9.140625" style="159"/>
    <col min="518" max="518" width="13.42578125" style="159" bestFit="1" customWidth="1"/>
    <col min="519" max="757" width="9.140625" style="159"/>
    <col min="758" max="758" width="2.42578125" style="159" customWidth="1"/>
    <col min="759" max="759" width="3.85546875" style="159" customWidth="1"/>
    <col min="760" max="760" width="2" style="159" customWidth="1"/>
    <col min="761" max="761" width="3.42578125" style="159" customWidth="1"/>
    <col min="762" max="762" width="13.7109375" style="159" customWidth="1"/>
    <col min="763" max="765" width="8.7109375" style="159" customWidth="1"/>
    <col min="766" max="766" width="5.85546875" style="159" customWidth="1"/>
    <col min="767" max="767" width="10.28515625" style="159" customWidth="1"/>
    <col min="768" max="768" width="12.140625" style="159" customWidth="1"/>
    <col min="769" max="769" width="10.42578125" style="159" customWidth="1"/>
    <col min="770" max="770" width="1.5703125" style="159" customWidth="1"/>
    <col min="771" max="771" width="1" style="159" customWidth="1"/>
    <col min="772" max="772" width="11.140625" style="159" customWidth="1"/>
    <col min="773" max="773" width="9.140625" style="159"/>
    <col min="774" max="774" width="13.42578125" style="159" bestFit="1" customWidth="1"/>
    <col min="775" max="1013" width="9.140625" style="159"/>
    <col min="1014" max="1014" width="2.42578125" style="159" customWidth="1"/>
    <col min="1015" max="1015" width="3.85546875" style="159" customWidth="1"/>
    <col min="1016" max="1016" width="2" style="159" customWidth="1"/>
    <col min="1017" max="1017" width="3.42578125" style="159" customWidth="1"/>
    <col min="1018" max="1018" width="13.7109375" style="159" customWidth="1"/>
    <col min="1019" max="1021" width="8.7109375" style="159" customWidth="1"/>
    <col min="1022" max="1022" width="5.85546875" style="159" customWidth="1"/>
    <col min="1023" max="1023" width="10.28515625" style="159" customWidth="1"/>
    <col min="1024" max="1024" width="12.140625" style="159" customWidth="1"/>
    <col min="1025" max="1025" width="10.42578125" style="159" customWidth="1"/>
    <col min="1026" max="1026" width="1.5703125" style="159" customWidth="1"/>
    <col min="1027" max="1027" width="1" style="159" customWidth="1"/>
    <col min="1028" max="1028" width="11.140625" style="159" customWidth="1"/>
    <col min="1029" max="1029" width="9.140625" style="159"/>
    <col min="1030" max="1030" width="13.42578125" style="159" bestFit="1" customWidth="1"/>
    <col min="1031" max="1269" width="9.140625" style="159"/>
    <col min="1270" max="1270" width="2.42578125" style="159" customWidth="1"/>
    <col min="1271" max="1271" width="3.85546875" style="159" customWidth="1"/>
    <col min="1272" max="1272" width="2" style="159" customWidth="1"/>
    <col min="1273" max="1273" width="3.42578125" style="159" customWidth="1"/>
    <col min="1274" max="1274" width="13.7109375" style="159" customWidth="1"/>
    <col min="1275" max="1277" width="8.7109375" style="159" customWidth="1"/>
    <col min="1278" max="1278" width="5.85546875" style="159" customWidth="1"/>
    <col min="1279" max="1279" width="10.28515625" style="159" customWidth="1"/>
    <col min="1280" max="1280" width="12.140625" style="159" customWidth="1"/>
    <col min="1281" max="1281" width="10.42578125" style="159" customWidth="1"/>
    <col min="1282" max="1282" width="1.5703125" style="159" customWidth="1"/>
    <col min="1283" max="1283" width="1" style="159" customWidth="1"/>
    <col min="1284" max="1284" width="11.140625" style="159" customWidth="1"/>
    <col min="1285" max="1285" width="9.140625" style="159"/>
    <col min="1286" max="1286" width="13.42578125" style="159" bestFit="1" customWidth="1"/>
    <col min="1287" max="1525" width="9.140625" style="159"/>
    <col min="1526" max="1526" width="2.42578125" style="159" customWidth="1"/>
    <col min="1527" max="1527" width="3.85546875" style="159" customWidth="1"/>
    <col min="1528" max="1528" width="2" style="159" customWidth="1"/>
    <col min="1529" max="1529" width="3.42578125" style="159" customWidth="1"/>
    <col min="1530" max="1530" width="13.7109375" style="159" customWidth="1"/>
    <col min="1531" max="1533" width="8.7109375" style="159" customWidth="1"/>
    <col min="1534" max="1534" width="5.85546875" style="159" customWidth="1"/>
    <col min="1535" max="1535" width="10.28515625" style="159" customWidth="1"/>
    <col min="1536" max="1536" width="12.140625" style="159" customWidth="1"/>
    <col min="1537" max="1537" width="10.42578125" style="159" customWidth="1"/>
    <col min="1538" max="1538" width="1.5703125" style="159" customWidth="1"/>
    <col min="1539" max="1539" width="1" style="159" customWidth="1"/>
    <col min="1540" max="1540" width="11.140625" style="159" customWidth="1"/>
    <col min="1541" max="1541" width="9.140625" style="159"/>
    <col min="1542" max="1542" width="13.42578125" style="159" bestFit="1" customWidth="1"/>
    <col min="1543" max="1781" width="9.140625" style="159"/>
    <col min="1782" max="1782" width="2.42578125" style="159" customWidth="1"/>
    <col min="1783" max="1783" width="3.85546875" style="159" customWidth="1"/>
    <col min="1784" max="1784" width="2" style="159" customWidth="1"/>
    <col min="1785" max="1785" width="3.42578125" style="159" customWidth="1"/>
    <col min="1786" max="1786" width="13.7109375" style="159" customWidth="1"/>
    <col min="1787" max="1789" width="8.7109375" style="159" customWidth="1"/>
    <col min="1790" max="1790" width="5.85546875" style="159" customWidth="1"/>
    <col min="1791" max="1791" width="10.28515625" style="159" customWidth="1"/>
    <col min="1792" max="1792" width="12.140625" style="159" customWidth="1"/>
    <col min="1793" max="1793" width="10.42578125" style="159" customWidth="1"/>
    <col min="1794" max="1794" width="1.5703125" style="159" customWidth="1"/>
    <col min="1795" max="1795" width="1" style="159" customWidth="1"/>
    <col min="1796" max="1796" width="11.140625" style="159" customWidth="1"/>
    <col min="1797" max="1797" width="9.140625" style="159"/>
    <col min="1798" max="1798" width="13.42578125" style="159" bestFit="1" customWidth="1"/>
    <col min="1799" max="2037" width="9.140625" style="159"/>
    <col min="2038" max="2038" width="2.42578125" style="159" customWidth="1"/>
    <col min="2039" max="2039" width="3.85546875" style="159" customWidth="1"/>
    <col min="2040" max="2040" width="2" style="159" customWidth="1"/>
    <col min="2041" max="2041" width="3.42578125" style="159" customWidth="1"/>
    <col min="2042" max="2042" width="13.7109375" style="159" customWidth="1"/>
    <col min="2043" max="2045" width="8.7109375" style="159" customWidth="1"/>
    <col min="2046" max="2046" width="5.85546875" style="159" customWidth="1"/>
    <col min="2047" max="2047" width="10.28515625" style="159" customWidth="1"/>
    <col min="2048" max="2048" width="12.140625" style="159" customWidth="1"/>
    <col min="2049" max="2049" width="10.42578125" style="159" customWidth="1"/>
    <col min="2050" max="2050" width="1.5703125" style="159" customWidth="1"/>
    <col min="2051" max="2051" width="1" style="159" customWidth="1"/>
    <col min="2052" max="2052" width="11.140625" style="159" customWidth="1"/>
    <col min="2053" max="2053" width="9.140625" style="159"/>
    <col min="2054" max="2054" width="13.42578125" style="159" bestFit="1" customWidth="1"/>
    <col min="2055" max="2293" width="9.140625" style="159"/>
    <col min="2294" max="2294" width="2.42578125" style="159" customWidth="1"/>
    <col min="2295" max="2295" width="3.85546875" style="159" customWidth="1"/>
    <col min="2296" max="2296" width="2" style="159" customWidth="1"/>
    <col min="2297" max="2297" width="3.42578125" style="159" customWidth="1"/>
    <col min="2298" max="2298" width="13.7109375" style="159" customWidth="1"/>
    <col min="2299" max="2301" width="8.7109375" style="159" customWidth="1"/>
    <col min="2302" max="2302" width="5.85546875" style="159" customWidth="1"/>
    <col min="2303" max="2303" width="10.28515625" style="159" customWidth="1"/>
    <col min="2304" max="2304" width="12.140625" style="159" customWidth="1"/>
    <col min="2305" max="2305" width="10.42578125" style="159" customWidth="1"/>
    <col min="2306" max="2306" width="1.5703125" style="159" customWidth="1"/>
    <col min="2307" max="2307" width="1" style="159" customWidth="1"/>
    <col min="2308" max="2308" width="11.140625" style="159" customWidth="1"/>
    <col min="2309" max="2309" width="9.140625" style="159"/>
    <col min="2310" max="2310" width="13.42578125" style="159" bestFit="1" customWidth="1"/>
    <col min="2311" max="2549" width="9.140625" style="159"/>
    <col min="2550" max="2550" width="2.42578125" style="159" customWidth="1"/>
    <col min="2551" max="2551" width="3.85546875" style="159" customWidth="1"/>
    <col min="2552" max="2552" width="2" style="159" customWidth="1"/>
    <col min="2553" max="2553" width="3.42578125" style="159" customWidth="1"/>
    <col min="2554" max="2554" width="13.7109375" style="159" customWidth="1"/>
    <col min="2555" max="2557" width="8.7109375" style="159" customWidth="1"/>
    <col min="2558" max="2558" width="5.85546875" style="159" customWidth="1"/>
    <col min="2559" max="2559" width="10.28515625" style="159" customWidth="1"/>
    <col min="2560" max="2560" width="12.140625" style="159" customWidth="1"/>
    <col min="2561" max="2561" width="10.42578125" style="159" customWidth="1"/>
    <col min="2562" max="2562" width="1.5703125" style="159" customWidth="1"/>
    <col min="2563" max="2563" width="1" style="159" customWidth="1"/>
    <col min="2564" max="2564" width="11.140625" style="159" customWidth="1"/>
    <col min="2565" max="2565" width="9.140625" style="159"/>
    <col min="2566" max="2566" width="13.42578125" style="159" bestFit="1" customWidth="1"/>
    <col min="2567" max="2805" width="9.140625" style="159"/>
    <col min="2806" max="2806" width="2.42578125" style="159" customWidth="1"/>
    <col min="2807" max="2807" width="3.85546875" style="159" customWidth="1"/>
    <col min="2808" max="2808" width="2" style="159" customWidth="1"/>
    <col min="2809" max="2809" width="3.42578125" style="159" customWidth="1"/>
    <col min="2810" max="2810" width="13.7109375" style="159" customWidth="1"/>
    <col min="2811" max="2813" width="8.7109375" style="159" customWidth="1"/>
    <col min="2814" max="2814" width="5.85546875" style="159" customWidth="1"/>
    <col min="2815" max="2815" width="10.28515625" style="159" customWidth="1"/>
    <col min="2816" max="2816" width="12.140625" style="159" customWidth="1"/>
    <col min="2817" max="2817" width="10.42578125" style="159" customWidth="1"/>
    <col min="2818" max="2818" width="1.5703125" style="159" customWidth="1"/>
    <col min="2819" max="2819" width="1" style="159" customWidth="1"/>
    <col min="2820" max="2820" width="11.140625" style="159" customWidth="1"/>
    <col min="2821" max="2821" width="9.140625" style="159"/>
    <col min="2822" max="2822" width="13.42578125" style="159" bestFit="1" customWidth="1"/>
    <col min="2823" max="3061" width="9.140625" style="159"/>
    <col min="3062" max="3062" width="2.42578125" style="159" customWidth="1"/>
    <col min="3063" max="3063" width="3.85546875" style="159" customWidth="1"/>
    <col min="3064" max="3064" width="2" style="159" customWidth="1"/>
    <col min="3065" max="3065" width="3.42578125" style="159" customWidth="1"/>
    <col min="3066" max="3066" width="13.7109375" style="159" customWidth="1"/>
    <col min="3067" max="3069" width="8.7109375" style="159" customWidth="1"/>
    <col min="3070" max="3070" width="5.85546875" style="159" customWidth="1"/>
    <col min="3071" max="3071" width="10.28515625" style="159" customWidth="1"/>
    <col min="3072" max="3072" width="12.140625" style="159" customWidth="1"/>
    <col min="3073" max="3073" width="10.42578125" style="159" customWidth="1"/>
    <col min="3074" max="3074" width="1.5703125" style="159" customWidth="1"/>
    <col min="3075" max="3075" width="1" style="159" customWidth="1"/>
    <col min="3076" max="3076" width="11.140625" style="159" customWidth="1"/>
    <col min="3077" max="3077" width="9.140625" style="159"/>
    <col min="3078" max="3078" width="13.42578125" style="159" bestFit="1" customWidth="1"/>
    <col min="3079" max="3317" width="9.140625" style="159"/>
    <col min="3318" max="3318" width="2.42578125" style="159" customWidth="1"/>
    <col min="3319" max="3319" width="3.85546875" style="159" customWidth="1"/>
    <col min="3320" max="3320" width="2" style="159" customWidth="1"/>
    <col min="3321" max="3321" width="3.42578125" style="159" customWidth="1"/>
    <col min="3322" max="3322" width="13.7109375" style="159" customWidth="1"/>
    <col min="3323" max="3325" width="8.7109375" style="159" customWidth="1"/>
    <col min="3326" max="3326" width="5.85546875" style="159" customWidth="1"/>
    <col min="3327" max="3327" width="10.28515625" style="159" customWidth="1"/>
    <col min="3328" max="3328" width="12.140625" style="159" customWidth="1"/>
    <col min="3329" max="3329" width="10.42578125" style="159" customWidth="1"/>
    <col min="3330" max="3330" width="1.5703125" style="159" customWidth="1"/>
    <col min="3331" max="3331" width="1" style="159" customWidth="1"/>
    <col min="3332" max="3332" width="11.140625" style="159" customWidth="1"/>
    <col min="3333" max="3333" width="9.140625" style="159"/>
    <col min="3334" max="3334" width="13.42578125" style="159" bestFit="1" customWidth="1"/>
    <col min="3335" max="3573" width="9.140625" style="159"/>
    <col min="3574" max="3574" width="2.42578125" style="159" customWidth="1"/>
    <col min="3575" max="3575" width="3.85546875" style="159" customWidth="1"/>
    <col min="3576" max="3576" width="2" style="159" customWidth="1"/>
    <col min="3577" max="3577" width="3.42578125" style="159" customWidth="1"/>
    <col min="3578" max="3578" width="13.7109375" style="159" customWidth="1"/>
    <col min="3579" max="3581" width="8.7109375" style="159" customWidth="1"/>
    <col min="3582" max="3582" width="5.85546875" style="159" customWidth="1"/>
    <col min="3583" max="3583" width="10.28515625" style="159" customWidth="1"/>
    <col min="3584" max="3584" width="12.140625" style="159" customWidth="1"/>
    <col min="3585" max="3585" width="10.42578125" style="159" customWidth="1"/>
    <col min="3586" max="3586" width="1.5703125" style="159" customWidth="1"/>
    <col min="3587" max="3587" width="1" style="159" customWidth="1"/>
    <col min="3588" max="3588" width="11.140625" style="159" customWidth="1"/>
    <col min="3589" max="3589" width="9.140625" style="159"/>
    <col min="3590" max="3590" width="13.42578125" style="159" bestFit="1" customWidth="1"/>
    <col min="3591" max="3829" width="9.140625" style="159"/>
    <col min="3830" max="3830" width="2.42578125" style="159" customWidth="1"/>
    <col min="3831" max="3831" width="3.85546875" style="159" customWidth="1"/>
    <col min="3832" max="3832" width="2" style="159" customWidth="1"/>
    <col min="3833" max="3833" width="3.42578125" style="159" customWidth="1"/>
    <col min="3834" max="3834" width="13.7109375" style="159" customWidth="1"/>
    <col min="3835" max="3837" width="8.7109375" style="159" customWidth="1"/>
    <col min="3838" max="3838" width="5.85546875" style="159" customWidth="1"/>
    <col min="3839" max="3839" width="10.28515625" style="159" customWidth="1"/>
    <col min="3840" max="3840" width="12.140625" style="159" customWidth="1"/>
    <col min="3841" max="3841" width="10.42578125" style="159" customWidth="1"/>
    <col min="3842" max="3842" width="1.5703125" style="159" customWidth="1"/>
    <col min="3843" max="3843" width="1" style="159" customWidth="1"/>
    <col min="3844" max="3844" width="11.140625" style="159" customWidth="1"/>
    <col min="3845" max="3845" width="9.140625" style="159"/>
    <col min="3846" max="3846" width="13.42578125" style="159" bestFit="1" customWidth="1"/>
    <col min="3847" max="4085" width="9.140625" style="159"/>
    <col min="4086" max="4086" width="2.42578125" style="159" customWidth="1"/>
    <col min="4087" max="4087" width="3.85546875" style="159" customWidth="1"/>
    <col min="4088" max="4088" width="2" style="159" customWidth="1"/>
    <col min="4089" max="4089" width="3.42578125" style="159" customWidth="1"/>
    <col min="4090" max="4090" width="13.7109375" style="159" customWidth="1"/>
    <col min="4091" max="4093" width="8.7109375" style="159" customWidth="1"/>
    <col min="4094" max="4094" width="5.85546875" style="159" customWidth="1"/>
    <col min="4095" max="4095" width="10.28515625" style="159" customWidth="1"/>
    <col min="4096" max="4096" width="12.140625" style="159" customWidth="1"/>
    <col min="4097" max="4097" width="10.42578125" style="159" customWidth="1"/>
    <col min="4098" max="4098" width="1.5703125" style="159" customWidth="1"/>
    <col min="4099" max="4099" width="1" style="159" customWidth="1"/>
    <col min="4100" max="4100" width="11.140625" style="159" customWidth="1"/>
    <col min="4101" max="4101" width="9.140625" style="159"/>
    <col min="4102" max="4102" width="13.42578125" style="159" bestFit="1" customWidth="1"/>
    <col min="4103" max="4341" width="9.140625" style="159"/>
    <col min="4342" max="4342" width="2.42578125" style="159" customWidth="1"/>
    <col min="4343" max="4343" width="3.85546875" style="159" customWidth="1"/>
    <col min="4344" max="4344" width="2" style="159" customWidth="1"/>
    <col min="4345" max="4345" width="3.42578125" style="159" customWidth="1"/>
    <col min="4346" max="4346" width="13.7109375" style="159" customWidth="1"/>
    <col min="4347" max="4349" width="8.7109375" style="159" customWidth="1"/>
    <col min="4350" max="4350" width="5.85546875" style="159" customWidth="1"/>
    <col min="4351" max="4351" width="10.28515625" style="159" customWidth="1"/>
    <col min="4352" max="4352" width="12.140625" style="159" customWidth="1"/>
    <col min="4353" max="4353" width="10.42578125" style="159" customWidth="1"/>
    <col min="4354" max="4354" width="1.5703125" style="159" customWidth="1"/>
    <col min="4355" max="4355" width="1" style="159" customWidth="1"/>
    <col min="4356" max="4356" width="11.140625" style="159" customWidth="1"/>
    <col min="4357" max="4357" width="9.140625" style="159"/>
    <col min="4358" max="4358" width="13.42578125" style="159" bestFit="1" customWidth="1"/>
    <col min="4359" max="4597" width="9.140625" style="159"/>
    <col min="4598" max="4598" width="2.42578125" style="159" customWidth="1"/>
    <col min="4599" max="4599" width="3.85546875" style="159" customWidth="1"/>
    <col min="4600" max="4600" width="2" style="159" customWidth="1"/>
    <col min="4601" max="4601" width="3.42578125" style="159" customWidth="1"/>
    <col min="4602" max="4602" width="13.7109375" style="159" customWidth="1"/>
    <col min="4603" max="4605" width="8.7109375" style="159" customWidth="1"/>
    <col min="4606" max="4606" width="5.85546875" style="159" customWidth="1"/>
    <col min="4607" max="4607" width="10.28515625" style="159" customWidth="1"/>
    <col min="4608" max="4608" width="12.140625" style="159" customWidth="1"/>
    <col min="4609" max="4609" width="10.42578125" style="159" customWidth="1"/>
    <col min="4610" max="4610" width="1.5703125" style="159" customWidth="1"/>
    <col min="4611" max="4611" width="1" style="159" customWidth="1"/>
    <col min="4612" max="4612" width="11.140625" style="159" customWidth="1"/>
    <col min="4613" max="4613" width="9.140625" style="159"/>
    <col min="4614" max="4614" width="13.42578125" style="159" bestFit="1" customWidth="1"/>
    <col min="4615" max="4853" width="9.140625" style="159"/>
    <col min="4854" max="4854" width="2.42578125" style="159" customWidth="1"/>
    <col min="4855" max="4855" width="3.85546875" style="159" customWidth="1"/>
    <col min="4856" max="4856" width="2" style="159" customWidth="1"/>
    <col min="4857" max="4857" width="3.42578125" style="159" customWidth="1"/>
    <col min="4858" max="4858" width="13.7109375" style="159" customWidth="1"/>
    <col min="4859" max="4861" width="8.7109375" style="159" customWidth="1"/>
    <col min="4862" max="4862" width="5.85546875" style="159" customWidth="1"/>
    <col min="4863" max="4863" width="10.28515625" style="159" customWidth="1"/>
    <col min="4864" max="4864" width="12.140625" style="159" customWidth="1"/>
    <col min="4865" max="4865" width="10.42578125" style="159" customWidth="1"/>
    <col min="4866" max="4866" width="1.5703125" style="159" customWidth="1"/>
    <col min="4867" max="4867" width="1" style="159" customWidth="1"/>
    <col min="4868" max="4868" width="11.140625" style="159" customWidth="1"/>
    <col min="4869" max="4869" width="9.140625" style="159"/>
    <col min="4870" max="4870" width="13.42578125" style="159" bestFit="1" customWidth="1"/>
    <col min="4871" max="5109" width="9.140625" style="159"/>
    <col min="5110" max="5110" width="2.42578125" style="159" customWidth="1"/>
    <col min="5111" max="5111" width="3.85546875" style="159" customWidth="1"/>
    <col min="5112" max="5112" width="2" style="159" customWidth="1"/>
    <col min="5113" max="5113" width="3.42578125" style="159" customWidth="1"/>
    <col min="5114" max="5114" width="13.7109375" style="159" customWidth="1"/>
    <col min="5115" max="5117" width="8.7109375" style="159" customWidth="1"/>
    <col min="5118" max="5118" width="5.85546875" style="159" customWidth="1"/>
    <col min="5119" max="5119" width="10.28515625" style="159" customWidth="1"/>
    <col min="5120" max="5120" width="12.140625" style="159" customWidth="1"/>
    <col min="5121" max="5121" width="10.42578125" style="159" customWidth="1"/>
    <col min="5122" max="5122" width="1.5703125" style="159" customWidth="1"/>
    <col min="5123" max="5123" width="1" style="159" customWidth="1"/>
    <col min="5124" max="5124" width="11.140625" style="159" customWidth="1"/>
    <col min="5125" max="5125" width="9.140625" style="159"/>
    <col min="5126" max="5126" width="13.42578125" style="159" bestFit="1" customWidth="1"/>
    <col min="5127" max="5365" width="9.140625" style="159"/>
    <col min="5366" max="5366" width="2.42578125" style="159" customWidth="1"/>
    <col min="5367" max="5367" width="3.85546875" style="159" customWidth="1"/>
    <col min="5368" max="5368" width="2" style="159" customWidth="1"/>
    <col min="5369" max="5369" width="3.42578125" style="159" customWidth="1"/>
    <col min="5370" max="5370" width="13.7109375" style="159" customWidth="1"/>
    <col min="5371" max="5373" width="8.7109375" style="159" customWidth="1"/>
    <col min="5374" max="5374" width="5.85546875" style="159" customWidth="1"/>
    <col min="5375" max="5375" width="10.28515625" style="159" customWidth="1"/>
    <col min="5376" max="5376" width="12.140625" style="159" customWidth="1"/>
    <col min="5377" max="5377" width="10.42578125" style="159" customWidth="1"/>
    <col min="5378" max="5378" width="1.5703125" style="159" customWidth="1"/>
    <col min="5379" max="5379" width="1" style="159" customWidth="1"/>
    <col min="5380" max="5380" width="11.140625" style="159" customWidth="1"/>
    <col min="5381" max="5381" width="9.140625" style="159"/>
    <col min="5382" max="5382" width="13.42578125" style="159" bestFit="1" customWidth="1"/>
    <col min="5383" max="5621" width="9.140625" style="159"/>
    <col min="5622" max="5622" width="2.42578125" style="159" customWidth="1"/>
    <col min="5623" max="5623" width="3.85546875" style="159" customWidth="1"/>
    <col min="5624" max="5624" width="2" style="159" customWidth="1"/>
    <col min="5625" max="5625" width="3.42578125" style="159" customWidth="1"/>
    <col min="5626" max="5626" width="13.7109375" style="159" customWidth="1"/>
    <col min="5627" max="5629" width="8.7109375" style="159" customWidth="1"/>
    <col min="5630" max="5630" width="5.85546875" style="159" customWidth="1"/>
    <col min="5631" max="5631" width="10.28515625" style="159" customWidth="1"/>
    <col min="5632" max="5632" width="12.140625" style="159" customWidth="1"/>
    <col min="5633" max="5633" width="10.42578125" style="159" customWidth="1"/>
    <col min="5634" max="5634" width="1.5703125" style="159" customWidth="1"/>
    <col min="5635" max="5635" width="1" style="159" customWidth="1"/>
    <col min="5636" max="5636" width="11.140625" style="159" customWidth="1"/>
    <col min="5637" max="5637" width="9.140625" style="159"/>
    <col min="5638" max="5638" width="13.42578125" style="159" bestFit="1" customWidth="1"/>
    <col min="5639" max="5877" width="9.140625" style="159"/>
    <col min="5878" max="5878" width="2.42578125" style="159" customWidth="1"/>
    <col min="5879" max="5879" width="3.85546875" style="159" customWidth="1"/>
    <col min="5880" max="5880" width="2" style="159" customWidth="1"/>
    <col min="5881" max="5881" width="3.42578125" style="159" customWidth="1"/>
    <col min="5882" max="5882" width="13.7109375" style="159" customWidth="1"/>
    <col min="5883" max="5885" width="8.7109375" style="159" customWidth="1"/>
    <col min="5886" max="5886" width="5.85546875" style="159" customWidth="1"/>
    <col min="5887" max="5887" width="10.28515625" style="159" customWidth="1"/>
    <col min="5888" max="5888" width="12.140625" style="159" customWidth="1"/>
    <col min="5889" max="5889" width="10.42578125" style="159" customWidth="1"/>
    <col min="5890" max="5890" width="1.5703125" style="159" customWidth="1"/>
    <col min="5891" max="5891" width="1" style="159" customWidth="1"/>
    <col min="5892" max="5892" width="11.140625" style="159" customWidth="1"/>
    <col min="5893" max="5893" width="9.140625" style="159"/>
    <col min="5894" max="5894" width="13.42578125" style="159" bestFit="1" customWidth="1"/>
    <col min="5895" max="6133" width="9.140625" style="159"/>
    <col min="6134" max="6134" width="2.42578125" style="159" customWidth="1"/>
    <col min="6135" max="6135" width="3.85546875" style="159" customWidth="1"/>
    <col min="6136" max="6136" width="2" style="159" customWidth="1"/>
    <col min="6137" max="6137" width="3.42578125" style="159" customWidth="1"/>
    <col min="6138" max="6138" width="13.7109375" style="159" customWidth="1"/>
    <col min="6139" max="6141" width="8.7109375" style="159" customWidth="1"/>
    <col min="6142" max="6142" width="5.85546875" style="159" customWidth="1"/>
    <col min="6143" max="6143" width="10.28515625" style="159" customWidth="1"/>
    <col min="6144" max="6144" width="12.140625" style="159" customWidth="1"/>
    <col min="6145" max="6145" width="10.42578125" style="159" customWidth="1"/>
    <col min="6146" max="6146" width="1.5703125" style="159" customWidth="1"/>
    <col min="6147" max="6147" width="1" style="159" customWidth="1"/>
    <col min="6148" max="6148" width="11.140625" style="159" customWidth="1"/>
    <col min="6149" max="6149" width="9.140625" style="159"/>
    <col min="6150" max="6150" width="13.42578125" style="159" bestFit="1" customWidth="1"/>
    <col min="6151" max="6389" width="9.140625" style="159"/>
    <col min="6390" max="6390" width="2.42578125" style="159" customWidth="1"/>
    <col min="6391" max="6391" width="3.85546875" style="159" customWidth="1"/>
    <col min="6392" max="6392" width="2" style="159" customWidth="1"/>
    <col min="6393" max="6393" width="3.42578125" style="159" customWidth="1"/>
    <col min="6394" max="6394" width="13.7109375" style="159" customWidth="1"/>
    <col min="6395" max="6397" width="8.7109375" style="159" customWidth="1"/>
    <col min="6398" max="6398" width="5.85546875" style="159" customWidth="1"/>
    <col min="6399" max="6399" width="10.28515625" style="159" customWidth="1"/>
    <col min="6400" max="6400" width="12.140625" style="159" customWidth="1"/>
    <col min="6401" max="6401" width="10.42578125" style="159" customWidth="1"/>
    <col min="6402" max="6402" width="1.5703125" style="159" customWidth="1"/>
    <col min="6403" max="6403" width="1" style="159" customWidth="1"/>
    <col min="6404" max="6404" width="11.140625" style="159" customWidth="1"/>
    <col min="6405" max="6405" width="9.140625" style="159"/>
    <col min="6406" max="6406" width="13.42578125" style="159" bestFit="1" customWidth="1"/>
    <col min="6407" max="6645" width="9.140625" style="159"/>
    <col min="6646" max="6646" width="2.42578125" style="159" customWidth="1"/>
    <col min="6647" max="6647" width="3.85546875" style="159" customWidth="1"/>
    <col min="6648" max="6648" width="2" style="159" customWidth="1"/>
    <col min="6649" max="6649" width="3.42578125" style="159" customWidth="1"/>
    <col min="6650" max="6650" width="13.7109375" style="159" customWidth="1"/>
    <col min="6651" max="6653" width="8.7109375" style="159" customWidth="1"/>
    <col min="6654" max="6654" width="5.85546875" style="159" customWidth="1"/>
    <col min="6655" max="6655" width="10.28515625" style="159" customWidth="1"/>
    <col min="6656" max="6656" width="12.140625" style="159" customWidth="1"/>
    <col min="6657" max="6657" width="10.42578125" style="159" customWidth="1"/>
    <col min="6658" max="6658" width="1.5703125" style="159" customWidth="1"/>
    <col min="6659" max="6659" width="1" style="159" customWidth="1"/>
    <col min="6660" max="6660" width="11.140625" style="159" customWidth="1"/>
    <col min="6661" max="6661" width="9.140625" style="159"/>
    <col min="6662" max="6662" width="13.42578125" style="159" bestFit="1" customWidth="1"/>
    <col min="6663" max="6901" width="9.140625" style="159"/>
    <col min="6902" max="6902" width="2.42578125" style="159" customWidth="1"/>
    <col min="6903" max="6903" width="3.85546875" style="159" customWidth="1"/>
    <col min="6904" max="6904" width="2" style="159" customWidth="1"/>
    <col min="6905" max="6905" width="3.42578125" style="159" customWidth="1"/>
    <col min="6906" max="6906" width="13.7109375" style="159" customWidth="1"/>
    <col min="6907" max="6909" width="8.7109375" style="159" customWidth="1"/>
    <col min="6910" max="6910" width="5.85546875" style="159" customWidth="1"/>
    <col min="6911" max="6911" width="10.28515625" style="159" customWidth="1"/>
    <col min="6912" max="6912" width="12.140625" style="159" customWidth="1"/>
    <col min="6913" max="6913" width="10.42578125" style="159" customWidth="1"/>
    <col min="6914" max="6914" width="1.5703125" style="159" customWidth="1"/>
    <col min="6915" max="6915" width="1" style="159" customWidth="1"/>
    <col min="6916" max="6916" width="11.140625" style="159" customWidth="1"/>
    <col min="6917" max="6917" width="9.140625" style="159"/>
    <col min="6918" max="6918" width="13.42578125" style="159" bestFit="1" customWidth="1"/>
    <col min="6919" max="7157" width="9.140625" style="159"/>
    <col min="7158" max="7158" width="2.42578125" style="159" customWidth="1"/>
    <col min="7159" max="7159" width="3.85546875" style="159" customWidth="1"/>
    <col min="7160" max="7160" width="2" style="159" customWidth="1"/>
    <col min="7161" max="7161" width="3.42578125" style="159" customWidth="1"/>
    <col min="7162" max="7162" width="13.7109375" style="159" customWidth="1"/>
    <col min="7163" max="7165" width="8.7109375" style="159" customWidth="1"/>
    <col min="7166" max="7166" width="5.85546875" style="159" customWidth="1"/>
    <col min="7167" max="7167" width="10.28515625" style="159" customWidth="1"/>
    <col min="7168" max="7168" width="12.140625" style="159" customWidth="1"/>
    <col min="7169" max="7169" width="10.42578125" style="159" customWidth="1"/>
    <col min="7170" max="7170" width="1.5703125" style="159" customWidth="1"/>
    <col min="7171" max="7171" width="1" style="159" customWidth="1"/>
    <col min="7172" max="7172" width="11.140625" style="159" customWidth="1"/>
    <col min="7173" max="7173" width="9.140625" style="159"/>
    <col min="7174" max="7174" width="13.42578125" style="159" bestFit="1" customWidth="1"/>
    <col min="7175" max="7413" width="9.140625" style="159"/>
    <col min="7414" max="7414" width="2.42578125" style="159" customWidth="1"/>
    <col min="7415" max="7415" width="3.85546875" style="159" customWidth="1"/>
    <col min="7416" max="7416" width="2" style="159" customWidth="1"/>
    <col min="7417" max="7417" width="3.42578125" style="159" customWidth="1"/>
    <col min="7418" max="7418" width="13.7109375" style="159" customWidth="1"/>
    <col min="7419" max="7421" width="8.7109375" style="159" customWidth="1"/>
    <col min="7422" max="7422" width="5.85546875" style="159" customWidth="1"/>
    <col min="7423" max="7423" width="10.28515625" style="159" customWidth="1"/>
    <col min="7424" max="7424" width="12.140625" style="159" customWidth="1"/>
    <col min="7425" max="7425" width="10.42578125" style="159" customWidth="1"/>
    <col min="7426" max="7426" width="1.5703125" style="159" customWidth="1"/>
    <col min="7427" max="7427" width="1" style="159" customWidth="1"/>
    <col min="7428" max="7428" width="11.140625" style="159" customWidth="1"/>
    <col min="7429" max="7429" width="9.140625" style="159"/>
    <col min="7430" max="7430" width="13.42578125" style="159" bestFit="1" customWidth="1"/>
    <col min="7431" max="7669" width="9.140625" style="159"/>
    <col min="7670" max="7670" width="2.42578125" style="159" customWidth="1"/>
    <col min="7671" max="7671" width="3.85546875" style="159" customWidth="1"/>
    <col min="7672" max="7672" width="2" style="159" customWidth="1"/>
    <col min="7673" max="7673" width="3.42578125" style="159" customWidth="1"/>
    <col min="7674" max="7674" width="13.7109375" style="159" customWidth="1"/>
    <col min="7675" max="7677" width="8.7109375" style="159" customWidth="1"/>
    <col min="7678" max="7678" width="5.85546875" style="159" customWidth="1"/>
    <col min="7679" max="7679" width="10.28515625" style="159" customWidth="1"/>
    <col min="7680" max="7680" width="12.140625" style="159" customWidth="1"/>
    <col min="7681" max="7681" width="10.42578125" style="159" customWidth="1"/>
    <col min="7682" max="7682" width="1.5703125" style="159" customWidth="1"/>
    <col min="7683" max="7683" width="1" style="159" customWidth="1"/>
    <col min="7684" max="7684" width="11.140625" style="159" customWidth="1"/>
    <col min="7685" max="7685" width="9.140625" style="159"/>
    <col min="7686" max="7686" width="13.42578125" style="159" bestFit="1" customWidth="1"/>
    <col min="7687" max="7925" width="9.140625" style="159"/>
    <col min="7926" max="7926" width="2.42578125" style="159" customWidth="1"/>
    <col min="7927" max="7927" width="3.85546875" style="159" customWidth="1"/>
    <col min="7928" max="7928" width="2" style="159" customWidth="1"/>
    <col min="7929" max="7929" width="3.42578125" style="159" customWidth="1"/>
    <col min="7930" max="7930" width="13.7109375" style="159" customWidth="1"/>
    <col min="7931" max="7933" width="8.7109375" style="159" customWidth="1"/>
    <col min="7934" max="7934" width="5.85546875" style="159" customWidth="1"/>
    <col min="7935" max="7935" width="10.28515625" style="159" customWidth="1"/>
    <col min="7936" max="7936" width="12.140625" style="159" customWidth="1"/>
    <col min="7937" max="7937" width="10.42578125" style="159" customWidth="1"/>
    <col min="7938" max="7938" width="1.5703125" style="159" customWidth="1"/>
    <col min="7939" max="7939" width="1" style="159" customWidth="1"/>
    <col min="7940" max="7940" width="11.140625" style="159" customWidth="1"/>
    <col min="7941" max="7941" width="9.140625" style="159"/>
    <col min="7942" max="7942" width="13.42578125" style="159" bestFit="1" customWidth="1"/>
    <col min="7943" max="8181" width="9.140625" style="159"/>
    <col min="8182" max="8182" width="2.42578125" style="159" customWidth="1"/>
    <col min="8183" max="8183" width="3.85546875" style="159" customWidth="1"/>
    <col min="8184" max="8184" width="2" style="159" customWidth="1"/>
    <col min="8185" max="8185" width="3.42578125" style="159" customWidth="1"/>
    <col min="8186" max="8186" width="13.7109375" style="159" customWidth="1"/>
    <col min="8187" max="8189" width="8.7109375" style="159" customWidth="1"/>
    <col min="8190" max="8190" width="5.85546875" style="159" customWidth="1"/>
    <col min="8191" max="8191" width="10.28515625" style="159" customWidth="1"/>
    <col min="8192" max="8192" width="12.140625" style="159" customWidth="1"/>
    <col min="8193" max="8193" width="10.42578125" style="159" customWidth="1"/>
    <col min="8194" max="8194" width="1.5703125" style="159" customWidth="1"/>
    <col min="8195" max="8195" width="1" style="159" customWidth="1"/>
    <col min="8196" max="8196" width="11.140625" style="159" customWidth="1"/>
    <col min="8197" max="8197" width="9.140625" style="159"/>
    <col min="8198" max="8198" width="13.42578125" style="159" bestFit="1" customWidth="1"/>
    <col min="8199" max="8437" width="9.140625" style="159"/>
    <col min="8438" max="8438" width="2.42578125" style="159" customWidth="1"/>
    <col min="8439" max="8439" width="3.85546875" style="159" customWidth="1"/>
    <col min="8440" max="8440" width="2" style="159" customWidth="1"/>
    <col min="8441" max="8441" width="3.42578125" style="159" customWidth="1"/>
    <col min="8442" max="8442" width="13.7109375" style="159" customWidth="1"/>
    <col min="8443" max="8445" width="8.7109375" style="159" customWidth="1"/>
    <col min="8446" max="8446" width="5.85546875" style="159" customWidth="1"/>
    <col min="8447" max="8447" width="10.28515625" style="159" customWidth="1"/>
    <col min="8448" max="8448" width="12.140625" style="159" customWidth="1"/>
    <col min="8449" max="8449" width="10.42578125" style="159" customWidth="1"/>
    <col min="8450" max="8450" width="1.5703125" style="159" customWidth="1"/>
    <col min="8451" max="8451" width="1" style="159" customWidth="1"/>
    <col min="8452" max="8452" width="11.140625" style="159" customWidth="1"/>
    <col min="8453" max="8453" width="9.140625" style="159"/>
    <col min="8454" max="8454" width="13.42578125" style="159" bestFit="1" customWidth="1"/>
    <col min="8455" max="8693" width="9.140625" style="159"/>
    <col min="8694" max="8694" width="2.42578125" style="159" customWidth="1"/>
    <col min="8695" max="8695" width="3.85546875" style="159" customWidth="1"/>
    <col min="8696" max="8696" width="2" style="159" customWidth="1"/>
    <col min="8697" max="8697" width="3.42578125" style="159" customWidth="1"/>
    <col min="8698" max="8698" width="13.7109375" style="159" customWidth="1"/>
    <col min="8699" max="8701" width="8.7109375" style="159" customWidth="1"/>
    <col min="8702" max="8702" width="5.85546875" style="159" customWidth="1"/>
    <col min="8703" max="8703" width="10.28515625" style="159" customWidth="1"/>
    <col min="8704" max="8704" width="12.140625" style="159" customWidth="1"/>
    <col min="8705" max="8705" width="10.42578125" style="159" customWidth="1"/>
    <col min="8706" max="8706" width="1.5703125" style="159" customWidth="1"/>
    <col min="8707" max="8707" width="1" style="159" customWidth="1"/>
    <col min="8708" max="8708" width="11.140625" style="159" customWidth="1"/>
    <col min="8709" max="8709" width="9.140625" style="159"/>
    <col min="8710" max="8710" width="13.42578125" style="159" bestFit="1" customWidth="1"/>
    <col min="8711" max="8949" width="9.140625" style="159"/>
    <col min="8950" max="8950" width="2.42578125" style="159" customWidth="1"/>
    <col min="8951" max="8951" width="3.85546875" style="159" customWidth="1"/>
    <col min="8952" max="8952" width="2" style="159" customWidth="1"/>
    <col min="8953" max="8953" width="3.42578125" style="159" customWidth="1"/>
    <col min="8954" max="8954" width="13.7109375" style="159" customWidth="1"/>
    <col min="8955" max="8957" width="8.7109375" style="159" customWidth="1"/>
    <col min="8958" max="8958" width="5.85546875" style="159" customWidth="1"/>
    <col min="8959" max="8959" width="10.28515625" style="159" customWidth="1"/>
    <col min="8960" max="8960" width="12.140625" style="159" customWidth="1"/>
    <col min="8961" max="8961" width="10.42578125" style="159" customWidth="1"/>
    <col min="8962" max="8962" width="1.5703125" style="159" customWidth="1"/>
    <col min="8963" max="8963" width="1" style="159" customWidth="1"/>
    <col min="8964" max="8964" width="11.140625" style="159" customWidth="1"/>
    <col min="8965" max="8965" width="9.140625" style="159"/>
    <col min="8966" max="8966" width="13.42578125" style="159" bestFit="1" customWidth="1"/>
    <col min="8967" max="9205" width="9.140625" style="159"/>
    <col min="9206" max="9206" width="2.42578125" style="159" customWidth="1"/>
    <col min="9207" max="9207" width="3.85546875" style="159" customWidth="1"/>
    <col min="9208" max="9208" width="2" style="159" customWidth="1"/>
    <col min="9209" max="9209" width="3.42578125" style="159" customWidth="1"/>
    <col min="9210" max="9210" width="13.7109375" style="159" customWidth="1"/>
    <col min="9211" max="9213" width="8.7109375" style="159" customWidth="1"/>
    <col min="9214" max="9214" width="5.85546875" style="159" customWidth="1"/>
    <col min="9215" max="9215" width="10.28515625" style="159" customWidth="1"/>
    <col min="9216" max="9216" width="12.140625" style="159" customWidth="1"/>
    <col min="9217" max="9217" width="10.42578125" style="159" customWidth="1"/>
    <col min="9218" max="9218" width="1.5703125" style="159" customWidth="1"/>
    <col min="9219" max="9219" width="1" style="159" customWidth="1"/>
    <col min="9220" max="9220" width="11.140625" style="159" customWidth="1"/>
    <col min="9221" max="9221" width="9.140625" style="159"/>
    <col min="9222" max="9222" width="13.42578125" style="159" bestFit="1" customWidth="1"/>
    <col min="9223" max="9461" width="9.140625" style="159"/>
    <col min="9462" max="9462" width="2.42578125" style="159" customWidth="1"/>
    <col min="9463" max="9463" width="3.85546875" style="159" customWidth="1"/>
    <col min="9464" max="9464" width="2" style="159" customWidth="1"/>
    <col min="9465" max="9465" width="3.42578125" style="159" customWidth="1"/>
    <col min="9466" max="9466" width="13.7109375" style="159" customWidth="1"/>
    <col min="9467" max="9469" width="8.7109375" style="159" customWidth="1"/>
    <col min="9470" max="9470" width="5.85546875" style="159" customWidth="1"/>
    <col min="9471" max="9471" width="10.28515625" style="159" customWidth="1"/>
    <col min="9472" max="9472" width="12.140625" style="159" customWidth="1"/>
    <col min="9473" max="9473" width="10.42578125" style="159" customWidth="1"/>
    <col min="9474" max="9474" width="1.5703125" style="159" customWidth="1"/>
    <col min="9475" max="9475" width="1" style="159" customWidth="1"/>
    <col min="9476" max="9476" width="11.140625" style="159" customWidth="1"/>
    <col min="9477" max="9477" width="9.140625" style="159"/>
    <col min="9478" max="9478" width="13.42578125" style="159" bestFit="1" customWidth="1"/>
    <col min="9479" max="9717" width="9.140625" style="159"/>
    <col min="9718" max="9718" width="2.42578125" style="159" customWidth="1"/>
    <col min="9719" max="9719" width="3.85546875" style="159" customWidth="1"/>
    <col min="9720" max="9720" width="2" style="159" customWidth="1"/>
    <col min="9721" max="9721" width="3.42578125" style="159" customWidth="1"/>
    <col min="9722" max="9722" width="13.7109375" style="159" customWidth="1"/>
    <col min="9723" max="9725" width="8.7109375" style="159" customWidth="1"/>
    <col min="9726" max="9726" width="5.85546875" style="159" customWidth="1"/>
    <col min="9727" max="9727" width="10.28515625" style="159" customWidth="1"/>
    <col min="9728" max="9728" width="12.140625" style="159" customWidth="1"/>
    <col min="9729" max="9729" width="10.42578125" style="159" customWidth="1"/>
    <col min="9730" max="9730" width="1.5703125" style="159" customWidth="1"/>
    <col min="9731" max="9731" width="1" style="159" customWidth="1"/>
    <col min="9732" max="9732" width="11.140625" style="159" customWidth="1"/>
    <col min="9733" max="9733" width="9.140625" style="159"/>
    <col min="9734" max="9734" width="13.42578125" style="159" bestFit="1" customWidth="1"/>
    <col min="9735" max="9973" width="9.140625" style="159"/>
    <col min="9974" max="9974" width="2.42578125" style="159" customWidth="1"/>
    <col min="9975" max="9975" width="3.85546875" style="159" customWidth="1"/>
    <col min="9976" max="9976" width="2" style="159" customWidth="1"/>
    <col min="9977" max="9977" width="3.42578125" style="159" customWidth="1"/>
    <col min="9978" max="9978" width="13.7109375" style="159" customWidth="1"/>
    <col min="9979" max="9981" width="8.7109375" style="159" customWidth="1"/>
    <col min="9982" max="9982" width="5.85546875" style="159" customWidth="1"/>
    <col min="9983" max="9983" width="10.28515625" style="159" customWidth="1"/>
    <col min="9984" max="9984" width="12.140625" style="159" customWidth="1"/>
    <col min="9985" max="9985" width="10.42578125" style="159" customWidth="1"/>
    <col min="9986" max="9986" width="1.5703125" style="159" customWidth="1"/>
    <col min="9987" max="9987" width="1" style="159" customWidth="1"/>
    <col min="9988" max="9988" width="11.140625" style="159" customWidth="1"/>
    <col min="9989" max="9989" width="9.140625" style="159"/>
    <col min="9990" max="9990" width="13.42578125" style="159" bestFit="1" customWidth="1"/>
    <col min="9991" max="10229" width="9.140625" style="159"/>
    <col min="10230" max="10230" width="2.42578125" style="159" customWidth="1"/>
    <col min="10231" max="10231" width="3.85546875" style="159" customWidth="1"/>
    <col min="10232" max="10232" width="2" style="159" customWidth="1"/>
    <col min="10233" max="10233" width="3.42578125" style="159" customWidth="1"/>
    <col min="10234" max="10234" width="13.7109375" style="159" customWidth="1"/>
    <col min="10235" max="10237" width="8.7109375" style="159" customWidth="1"/>
    <col min="10238" max="10238" width="5.85546875" style="159" customWidth="1"/>
    <col min="10239" max="10239" width="10.28515625" style="159" customWidth="1"/>
    <col min="10240" max="10240" width="12.140625" style="159" customWidth="1"/>
    <col min="10241" max="10241" width="10.42578125" style="159" customWidth="1"/>
    <col min="10242" max="10242" width="1.5703125" style="159" customWidth="1"/>
    <col min="10243" max="10243" width="1" style="159" customWidth="1"/>
    <col min="10244" max="10244" width="11.140625" style="159" customWidth="1"/>
    <col min="10245" max="10245" width="9.140625" style="159"/>
    <col min="10246" max="10246" width="13.42578125" style="159" bestFit="1" customWidth="1"/>
    <col min="10247" max="10485" width="9.140625" style="159"/>
    <col min="10486" max="10486" width="2.42578125" style="159" customWidth="1"/>
    <col min="10487" max="10487" width="3.85546875" style="159" customWidth="1"/>
    <col min="10488" max="10488" width="2" style="159" customWidth="1"/>
    <col min="10489" max="10489" width="3.42578125" style="159" customWidth="1"/>
    <col min="10490" max="10490" width="13.7109375" style="159" customWidth="1"/>
    <col min="10491" max="10493" width="8.7109375" style="159" customWidth="1"/>
    <col min="10494" max="10494" width="5.85546875" style="159" customWidth="1"/>
    <col min="10495" max="10495" width="10.28515625" style="159" customWidth="1"/>
    <col min="10496" max="10496" width="12.140625" style="159" customWidth="1"/>
    <col min="10497" max="10497" width="10.42578125" style="159" customWidth="1"/>
    <col min="10498" max="10498" width="1.5703125" style="159" customWidth="1"/>
    <col min="10499" max="10499" width="1" style="159" customWidth="1"/>
    <col min="10500" max="10500" width="11.140625" style="159" customWidth="1"/>
    <col min="10501" max="10501" width="9.140625" style="159"/>
    <col min="10502" max="10502" width="13.42578125" style="159" bestFit="1" customWidth="1"/>
    <col min="10503" max="10741" width="9.140625" style="159"/>
    <col min="10742" max="10742" width="2.42578125" style="159" customWidth="1"/>
    <col min="10743" max="10743" width="3.85546875" style="159" customWidth="1"/>
    <col min="10744" max="10744" width="2" style="159" customWidth="1"/>
    <col min="10745" max="10745" width="3.42578125" style="159" customWidth="1"/>
    <col min="10746" max="10746" width="13.7109375" style="159" customWidth="1"/>
    <col min="10747" max="10749" width="8.7109375" style="159" customWidth="1"/>
    <col min="10750" max="10750" width="5.85546875" style="159" customWidth="1"/>
    <col min="10751" max="10751" width="10.28515625" style="159" customWidth="1"/>
    <col min="10752" max="10752" width="12.140625" style="159" customWidth="1"/>
    <col min="10753" max="10753" width="10.42578125" style="159" customWidth="1"/>
    <col min="10754" max="10754" width="1.5703125" style="159" customWidth="1"/>
    <col min="10755" max="10755" width="1" style="159" customWidth="1"/>
    <col min="10756" max="10756" width="11.140625" style="159" customWidth="1"/>
    <col min="10757" max="10757" width="9.140625" style="159"/>
    <col min="10758" max="10758" width="13.42578125" style="159" bestFit="1" customWidth="1"/>
    <col min="10759" max="10997" width="9.140625" style="159"/>
    <col min="10998" max="10998" width="2.42578125" style="159" customWidth="1"/>
    <col min="10999" max="10999" width="3.85546875" style="159" customWidth="1"/>
    <col min="11000" max="11000" width="2" style="159" customWidth="1"/>
    <col min="11001" max="11001" width="3.42578125" style="159" customWidth="1"/>
    <col min="11002" max="11002" width="13.7109375" style="159" customWidth="1"/>
    <col min="11003" max="11005" width="8.7109375" style="159" customWidth="1"/>
    <col min="11006" max="11006" width="5.85546875" style="159" customWidth="1"/>
    <col min="11007" max="11007" width="10.28515625" style="159" customWidth="1"/>
    <col min="11008" max="11008" width="12.140625" style="159" customWidth="1"/>
    <col min="11009" max="11009" width="10.42578125" style="159" customWidth="1"/>
    <col min="11010" max="11010" width="1.5703125" style="159" customWidth="1"/>
    <col min="11011" max="11011" width="1" style="159" customWidth="1"/>
    <col min="11012" max="11012" width="11.140625" style="159" customWidth="1"/>
    <col min="11013" max="11013" width="9.140625" style="159"/>
    <col min="11014" max="11014" width="13.42578125" style="159" bestFit="1" customWidth="1"/>
    <col min="11015" max="11253" width="9.140625" style="159"/>
    <col min="11254" max="11254" width="2.42578125" style="159" customWidth="1"/>
    <col min="11255" max="11255" width="3.85546875" style="159" customWidth="1"/>
    <col min="11256" max="11256" width="2" style="159" customWidth="1"/>
    <col min="11257" max="11257" width="3.42578125" style="159" customWidth="1"/>
    <col min="11258" max="11258" width="13.7109375" style="159" customWidth="1"/>
    <col min="11259" max="11261" width="8.7109375" style="159" customWidth="1"/>
    <col min="11262" max="11262" width="5.85546875" style="159" customWidth="1"/>
    <col min="11263" max="11263" width="10.28515625" style="159" customWidth="1"/>
    <col min="11264" max="11264" width="12.140625" style="159" customWidth="1"/>
    <col min="11265" max="11265" width="10.42578125" style="159" customWidth="1"/>
    <col min="11266" max="11266" width="1.5703125" style="159" customWidth="1"/>
    <col min="11267" max="11267" width="1" style="159" customWidth="1"/>
    <col min="11268" max="11268" width="11.140625" style="159" customWidth="1"/>
    <col min="11269" max="11269" width="9.140625" style="159"/>
    <col min="11270" max="11270" width="13.42578125" style="159" bestFit="1" customWidth="1"/>
    <col min="11271" max="11509" width="9.140625" style="159"/>
    <col min="11510" max="11510" width="2.42578125" style="159" customWidth="1"/>
    <col min="11511" max="11511" width="3.85546875" style="159" customWidth="1"/>
    <col min="11512" max="11512" width="2" style="159" customWidth="1"/>
    <col min="11513" max="11513" width="3.42578125" style="159" customWidth="1"/>
    <col min="11514" max="11514" width="13.7109375" style="159" customWidth="1"/>
    <col min="11515" max="11517" width="8.7109375" style="159" customWidth="1"/>
    <col min="11518" max="11518" width="5.85546875" style="159" customWidth="1"/>
    <col min="11519" max="11519" width="10.28515625" style="159" customWidth="1"/>
    <col min="11520" max="11520" width="12.140625" style="159" customWidth="1"/>
    <col min="11521" max="11521" width="10.42578125" style="159" customWidth="1"/>
    <col min="11522" max="11522" width="1.5703125" style="159" customWidth="1"/>
    <col min="11523" max="11523" width="1" style="159" customWidth="1"/>
    <col min="11524" max="11524" width="11.140625" style="159" customWidth="1"/>
    <col min="11525" max="11525" width="9.140625" style="159"/>
    <col min="11526" max="11526" width="13.42578125" style="159" bestFit="1" customWidth="1"/>
    <col min="11527" max="11765" width="9.140625" style="159"/>
    <col min="11766" max="11766" width="2.42578125" style="159" customWidth="1"/>
    <col min="11767" max="11767" width="3.85546875" style="159" customWidth="1"/>
    <col min="11768" max="11768" width="2" style="159" customWidth="1"/>
    <col min="11769" max="11769" width="3.42578125" style="159" customWidth="1"/>
    <col min="11770" max="11770" width="13.7109375" style="159" customWidth="1"/>
    <col min="11771" max="11773" width="8.7109375" style="159" customWidth="1"/>
    <col min="11774" max="11774" width="5.85546875" style="159" customWidth="1"/>
    <col min="11775" max="11775" width="10.28515625" style="159" customWidth="1"/>
    <col min="11776" max="11776" width="12.140625" style="159" customWidth="1"/>
    <col min="11777" max="11777" width="10.42578125" style="159" customWidth="1"/>
    <col min="11778" max="11778" width="1.5703125" style="159" customWidth="1"/>
    <col min="11779" max="11779" width="1" style="159" customWidth="1"/>
    <col min="11780" max="11780" width="11.140625" style="159" customWidth="1"/>
    <col min="11781" max="11781" width="9.140625" style="159"/>
    <col min="11782" max="11782" width="13.42578125" style="159" bestFit="1" customWidth="1"/>
    <col min="11783" max="12021" width="9.140625" style="159"/>
    <col min="12022" max="12022" width="2.42578125" style="159" customWidth="1"/>
    <col min="12023" max="12023" width="3.85546875" style="159" customWidth="1"/>
    <col min="12024" max="12024" width="2" style="159" customWidth="1"/>
    <col min="12025" max="12025" width="3.42578125" style="159" customWidth="1"/>
    <col min="12026" max="12026" width="13.7109375" style="159" customWidth="1"/>
    <col min="12027" max="12029" width="8.7109375" style="159" customWidth="1"/>
    <col min="12030" max="12030" width="5.85546875" style="159" customWidth="1"/>
    <col min="12031" max="12031" width="10.28515625" style="159" customWidth="1"/>
    <col min="12032" max="12032" width="12.140625" style="159" customWidth="1"/>
    <col min="12033" max="12033" width="10.42578125" style="159" customWidth="1"/>
    <col min="12034" max="12034" width="1.5703125" style="159" customWidth="1"/>
    <col min="12035" max="12035" width="1" style="159" customWidth="1"/>
    <col min="12036" max="12036" width="11.140625" style="159" customWidth="1"/>
    <col min="12037" max="12037" width="9.140625" style="159"/>
    <col min="12038" max="12038" width="13.42578125" style="159" bestFit="1" customWidth="1"/>
    <col min="12039" max="12277" width="9.140625" style="159"/>
    <col min="12278" max="12278" width="2.42578125" style="159" customWidth="1"/>
    <col min="12279" max="12279" width="3.85546875" style="159" customWidth="1"/>
    <col min="12280" max="12280" width="2" style="159" customWidth="1"/>
    <col min="12281" max="12281" width="3.42578125" style="159" customWidth="1"/>
    <col min="12282" max="12282" width="13.7109375" style="159" customWidth="1"/>
    <col min="12283" max="12285" width="8.7109375" style="159" customWidth="1"/>
    <col min="12286" max="12286" width="5.85546875" style="159" customWidth="1"/>
    <col min="12287" max="12287" width="10.28515625" style="159" customWidth="1"/>
    <col min="12288" max="12288" width="12.140625" style="159" customWidth="1"/>
    <col min="12289" max="12289" width="10.42578125" style="159" customWidth="1"/>
    <col min="12290" max="12290" width="1.5703125" style="159" customWidth="1"/>
    <col min="12291" max="12291" width="1" style="159" customWidth="1"/>
    <col min="12292" max="12292" width="11.140625" style="159" customWidth="1"/>
    <col min="12293" max="12293" width="9.140625" style="159"/>
    <col min="12294" max="12294" width="13.42578125" style="159" bestFit="1" customWidth="1"/>
    <col min="12295" max="12533" width="9.140625" style="159"/>
    <col min="12534" max="12534" width="2.42578125" style="159" customWidth="1"/>
    <col min="12535" max="12535" width="3.85546875" style="159" customWidth="1"/>
    <col min="12536" max="12536" width="2" style="159" customWidth="1"/>
    <col min="12537" max="12537" width="3.42578125" style="159" customWidth="1"/>
    <col min="12538" max="12538" width="13.7109375" style="159" customWidth="1"/>
    <col min="12539" max="12541" width="8.7109375" style="159" customWidth="1"/>
    <col min="12542" max="12542" width="5.85546875" style="159" customWidth="1"/>
    <col min="12543" max="12543" width="10.28515625" style="159" customWidth="1"/>
    <col min="12544" max="12544" width="12.140625" style="159" customWidth="1"/>
    <col min="12545" max="12545" width="10.42578125" style="159" customWidth="1"/>
    <col min="12546" max="12546" width="1.5703125" style="159" customWidth="1"/>
    <col min="12547" max="12547" width="1" style="159" customWidth="1"/>
    <col min="12548" max="12548" width="11.140625" style="159" customWidth="1"/>
    <col min="12549" max="12549" width="9.140625" style="159"/>
    <col min="12550" max="12550" width="13.42578125" style="159" bestFit="1" customWidth="1"/>
    <col min="12551" max="12789" width="9.140625" style="159"/>
    <col min="12790" max="12790" width="2.42578125" style="159" customWidth="1"/>
    <col min="12791" max="12791" width="3.85546875" style="159" customWidth="1"/>
    <col min="12792" max="12792" width="2" style="159" customWidth="1"/>
    <col min="12793" max="12793" width="3.42578125" style="159" customWidth="1"/>
    <col min="12794" max="12794" width="13.7109375" style="159" customWidth="1"/>
    <col min="12795" max="12797" width="8.7109375" style="159" customWidth="1"/>
    <col min="12798" max="12798" width="5.85546875" style="159" customWidth="1"/>
    <col min="12799" max="12799" width="10.28515625" style="159" customWidth="1"/>
    <col min="12800" max="12800" width="12.140625" style="159" customWidth="1"/>
    <col min="12801" max="12801" width="10.42578125" style="159" customWidth="1"/>
    <col min="12802" max="12802" width="1.5703125" style="159" customWidth="1"/>
    <col min="12803" max="12803" width="1" style="159" customWidth="1"/>
    <col min="12804" max="12804" width="11.140625" style="159" customWidth="1"/>
    <col min="12805" max="12805" width="9.140625" style="159"/>
    <col min="12806" max="12806" width="13.42578125" style="159" bestFit="1" customWidth="1"/>
    <col min="12807" max="13045" width="9.140625" style="159"/>
    <col min="13046" max="13046" width="2.42578125" style="159" customWidth="1"/>
    <col min="13047" max="13047" width="3.85546875" style="159" customWidth="1"/>
    <col min="13048" max="13048" width="2" style="159" customWidth="1"/>
    <col min="13049" max="13049" width="3.42578125" style="159" customWidth="1"/>
    <col min="13050" max="13050" width="13.7109375" style="159" customWidth="1"/>
    <col min="13051" max="13053" width="8.7109375" style="159" customWidth="1"/>
    <col min="13054" max="13054" width="5.85546875" style="159" customWidth="1"/>
    <col min="13055" max="13055" width="10.28515625" style="159" customWidth="1"/>
    <col min="13056" max="13056" width="12.140625" style="159" customWidth="1"/>
    <col min="13057" max="13057" width="10.42578125" style="159" customWidth="1"/>
    <col min="13058" max="13058" width="1.5703125" style="159" customWidth="1"/>
    <col min="13059" max="13059" width="1" style="159" customWidth="1"/>
    <col min="13060" max="13060" width="11.140625" style="159" customWidth="1"/>
    <col min="13061" max="13061" width="9.140625" style="159"/>
    <col min="13062" max="13062" width="13.42578125" style="159" bestFit="1" customWidth="1"/>
    <col min="13063" max="13301" width="9.140625" style="159"/>
    <col min="13302" max="13302" width="2.42578125" style="159" customWidth="1"/>
    <col min="13303" max="13303" width="3.85546875" style="159" customWidth="1"/>
    <col min="13304" max="13304" width="2" style="159" customWidth="1"/>
    <col min="13305" max="13305" width="3.42578125" style="159" customWidth="1"/>
    <col min="13306" max="13306" width="13.7109375" style="159" customWidth="1"/>
    <col min="13307" max="13309" width="8.7109375" style="159" customWidth="1"/>
    <col min="13310" max="13310" width="5.85546875" style="159" customWidth="1"/>
    <col min="13311" max="13311" width="10.28515625" style="159" customWidth="1"/>
    <col min="13312" max="13312" width="12.140625" style="159" customWidth="1"/>
    <col min="13313" max="13313" width="10.42578125" style="159" customWidth="1"/>
    <col min="13314" max="13314" width="1.5703125" style="159" customWidth="1"/>
    <col min="13315" max="13315" width="1" style="159" customWidth="1"/>
    <col min="13316" max="13316" width="11.140625" style="159" customWidth="1"/>
    <col min="13317" max="13317" width="9.140625" style="159"/>
    <col min="13318" max="13318" width="13.42578125" style="159" bestFit="1" customWidth="1"/>
    <col min="13319" max="13557" width="9.140625" style="159"/>
    <col min="13558" max="13558" width="2.42578125" style="159" customWidth="1"/>
    <col min="13559" max="13559" width="3.85546875" style="159" customWidth="1"/>
    <col min="13560" max="13560" width="2" style="159" customWidth="1"/>
    <col min="13561" max="13561" width="3.42578125" style="159" customWidth="1"/>
    <col min="13562" max="13562" width="13.7109375" style="159" customWidth="1"/>
    <col min="13563" max="13565" width="8.7109375" style="159" customWidth="1"/>
    <col min="13566" max="13566" width="5.85546875" style="159" customWidth="1"/>
    <col min="13567" max="13567" width="10.28515625" style="159" customWidth="1"/>
    <col min="13568" max="13568" width="12.140625" style="159" customWidth="1"/>
    <col min="13569" max="13569" width="10.42578125" style="159" customWidth="1"/>
    <col min="13570" max="13570" width="1.5703125" style="159" customWidth="1"/>
    <col min="13571" max="13571" width="1" style="159" customWidth="1"/>
    <col min="13572" max="13572" width="11.140625" style="159" customWidth="1"/>
    <col min="13573" max="13573" width="9.140625" style="159"/>
    <col min="13574" max="13574" width="13.42578125" style="159" bestFit="1" customWidth="1"/>
    <col min="13575" max="13813" width="9.140625" style="159"/>
    <col min="13814" max="13814" width="2.42578125" style="159" customWidth="1"/>
    <col min="13815" max="13815" width="3.85546875" style="159" customWidth="1"/>
    <col min="13816" max="13816" width="2" style="159" customWidth="1"/>
    <col min="13817" max="13817" width="3.42578125" style="159" customWidth="1"/>
    <col min="13818" max="13818" width="13.7109375" style="159" customWidth="1"/>
    <col min="13819" max="13821" width="8.7109375" style="159" customWidth="1"/>
    <col min="13822" max="13822" width="5.85546875" style="159" customWidth="1"/>
    <col min="13823" max="13823" width="10.28515625" style="159" customWidth="1"/>
    <col min="13824" max="13824" width="12.140625" style="159" customWidth="1"/>
    <col min="13825" max="13825" width="10.42578125" style="159" customWidth="1"/>
    <col min="13826" max="13826" width="1.5703125" style="159" customWidth="1"/>
    <col min="13827" max="13827" width="1" style="159" customWidth="1"/>
    <col min="13828" max="13828" width="11.140625" style="159" customWidth="1"/>
    <col min="13829" max="13829" width="9.140625" style="159"/>
    <col min="13830" max="13830" width="13.42578125" style="159" bestFit="1" customWidth="1"/>
    <col min="13831" max="14069" width="9.140625" style="159"/>
    <col min="14070" max="14070" width="2.42578125" style="159" customWidth="1"/>
    <col min="14071" max="14071" width="3.85546875" style="159" customWidth="1"/>
    <col min="14072" max="14072" width="2" style="159" customWidth="1"/>
    <col min="14073" max="14073" width="3.42578125" style="159" customWidth="1"/>
    <col min="14074" max="14074" width="13.7109375" style="159" customWidth="1"/>
    <col min="14075" max="14077" width="8.7109375" style="159" customWidth="1"/>
    <col min="14078" max="14078" width="5.85546875" style="159" customWidth="1"/>
    <col min="14079" max="14079" width="10.28515625" style="159" customWidth="1"/>
    <col min="14080" max="14080" width="12.140625" style="159" customWidth="1"/>
    <col min="14081" max="14081" width="10.42578125" style="159" customWidth="1"/>
    <col min="14082" max="14082" width="1.5703125" style="159" customWidth="1"/>
    <col min="14083" max="14083" width="1" style="159" customWidth="1"/>
    <col min="14084" max="14084" width="11.140625" style="159" customWidth="1"/>
    <col min="14085" max="14085" width="9.140625" style="159"/>
    <col min="14086" max="14086" width="13.42578125" style="159" bestFit="1" customWidth="1"/>
    <col min="14087" max="14325" width="9.140625" style="159"/>
    <col min="14326" max="14326" width="2.42578125" style="159" customWidth="1"/>
    <col min="14327" max="14327" width="3.85546875" style="159" customWidth="1"/>
    <col min="14328" max="14328" width="2" style="159" customWidth="1"/>
    <col min="14329" max="14329" width="3.42578125" style="159" customWidth="1"/>
    <col min="14330" max="14330" width="13.7109375" style="159" customWidth="1"/>
    <col min="14331" max="14333" width="8.7109375" style="159" customWidth="1"/>
    <col min="14334" max="14334" width="5.85546875" style="159" customWidth="1"/>
    <col min="14335" max="14335" width="10.28515625" style="159" customWidth="1"/>
    <col min="14336" max="14336" width="12.140625" style="159" customWidth="1"/>
    <col min="14337" max="14337" width="10.42578125" style="159" customWidth="1"/>
    <col min="14338" max="14338" width="1.5703125" style="159" customWidth="1"/>
    <col min="14339" max="14339" width="1" style="159" customWidth="1"/>
    <col min="14340" max="14340" width="11.140625" style="159" customWidth="1"/>
    <col min="14341" max="14341" width="9.140625" style="159"/>
    <col min="14342" max="14342" width="13.42578125" style="159" bestFit="1" customWidth="1"/>
    <col min="14343" max="14581" width="9.140625" style="159"/>
    <col min="14582" max="14582" width="2.42578125" style="159" customWidth="1"/>
    <col min="14583" max="14583" width="3.85546875" style="159" customWidth="1"/>
    <col min="14584" max="14584" width="2" style="159" customWidth="1"/>
    <col min="14585" max="14585" width="3.42578125" style="159" customWidth="1"/>
    <col min="14586" max="14586" width="13.7109375" style="159" customWidth="1"/>
    <col min="14587" max="14589" width="8.7109375" style="159" customWidth="1"/>
    <col min="14590" max="14590" width="5.85546875" style="159" customWidth="1"/>
    <col min="14591" max="14591" width="10.28515625" style="159" customWidth="1"/>
    <col min="14592" max="14592" width="12.140625" style="159" customWidth="1"/>
    <col min="14593" max="14593" width="10.42578125" style="159" customWidth="1"/>
    <col min="14594" max="14594" width="1.5703125" style="159" customWidth="1"/>
    <col min="14595" max="14595" width="1" style="159" customWidth="1"/>
    <col min="14596" max="14596" width="11.140625" style="159" customWidth="1"/>
    <col min="14597" max="14597" width="9.140625" style="159"/>
    <col min="14598" max="14598" width="13.42578125" style="159" bestFit="1" customWidth="1"/>
    <col min="14599" max="14837" width="9.140625" style="159"/>
    <col min="14838" max="14838" width="2.42578125" style="159" customWidth="1"/>
    <col min="14839" max="14839" width="3.85546875" style="159" customWidth="1"/>
    <col min="14840" max="14840" width="2" style="159" customWidth="1"/>
    <col min="14841" max="14841" width="3.42578125" style="159" customWidth="1"/>
    <col min="14842" max="14842" width="13.7109375" style="159" customWidth="1"/>
    <col min="14843" max="14845" width="8.7109375" style="159" customWidth="1"/>
    <col min="14846" max="14846" width="5.85546875" style="159" customWidth="1"/>
    <col min="14847" max="14847" width="10.28515625" style="159" customWidth="1"/>
    <col min="14848" max="14848" width="12.140625" style="159" customWidth="1"/>
    <col min="14849" max="14849" width="10.42578125" style="159" customWidth="1"/>
    <col min="14850" max="14850" width="1.5703125" style="159" customWidth="1"/>
    <col min="14851" max="14851" width="1" style="159" customWidth="1"/>
    <col min="14852" max="14852" width="11.140625" style="159" customWidth="1"/>
    <col min="14853" max="14853" width="9.140625" style="159"/>
    <col min="14854" max="14854" width="13.42578125" style="159" bestFit="1" customWidth="1"/>
    <col min="14855" max="15093" width="9.140625" style="159"/>
    <col min="15094" max="15094" width="2.42578125" style="159" customWidth="1"/>
    <col min="15095" max="15095" width="3.85546875" style="159" customWidth="1"/>
    <col min="15096" max="15096" width="2" style="159" customWidth="1"/>
    <col min="15097" max="15097" width="3.42578125" style="159" customWidth="1"/>
    <col min="15098" max="15098" width="13.7109375" style="159" customWidth="1"/>
    <col min="15099" max="15101" width="8.7109375" style="159" customWidth="1"/>
    <col min="15102" max="15102" width="5.85546875" style="159" customWidth="1"/>
    <col min="15103" max="15103" width="10.28515625" style="159" customWidth="1"/>
    <col min="15104" max="15104" width="12.140625" style="159" customWidth="1"/>
    <col min="15105" max="15105" width="10.42578125" style="159" customWidth="1"/>
    <col min="15106" max="15106" width="1.5703125" style="159" customWidth="1"/>
    <col min="15107" max="15107" width="1" style="159" customWidth="1"/>
    <col min="15108" max="15108" width="11.140625" style="159" customWidth="1"/>
    <col min="15109" max="15109" width="9.140625" style="159"/>
    <col min="15110" max="15110" width="13.42578125" style="159" bestFit="1" customWidth="1"/>
    <col min="15111" max="15349" width="9.140625" style="159"/>
    <col min="15350" max="15350" width="2.42578125" style="159" customWidth="1"/>
    <col min="15351" max="15351" width="3.85546875" style="159" customWidth="1"/>
    <col min="15352" max="15352" width="2" style="159" customWidth="1"/>
    <col min="15353" max="15353" width="3.42578125" style="159" customWidth="1"/>
    <col min="15354" max="15354" width="13.7109375" style="159" customWidth="1"/>
    <col min="15355" max="15357" width="8.7109375" style="159" customWidth="1"/>
    <col min="15358" max="15358" width="5.85546875" style="159" customWidth="1"/>
    <col min="15359" max="15359" width="10.28515625" style="159" customWidth="1"/>
    <col min="15360" max="15360" width="12.140625" style="159" customWidth="1"/>
    <col min="15361" max="15361" width="10.42578125" style="159" customWidth="1"/>
    <col min="15362" max="15362" width="1.5703125" style="159" customWidth="1"/>
    <col min="15363" max="15363" width="1" style="159" customWidth="1"/>
    <col min="15364" max="15364" width="11.140625" style="159" customWidth="1"/>
    <col min="15365" max="15365" width="9.140625" style="159"/>
    <col min="15366" max="15366" width="13.42578125" style="159" bestFit="1" customWidth="1"/>
    <col min="15367" max="15605" width="9.140625" style="159"/>
    <col min="15606" max="15606" width="2.42578125" style="159" customWidth="1"/>
    <col min="15607" max="15607" width="3.85546875" style="159" customWidth="1"/>
    <col min="15608" max="15608" width="2" style="159" customWidth="1"/>
    <col min="15609" max="15609" width="3.42578125" style="159" customWidth="1"/>
    <col min="15610" max="15610" width="13.7109375" style="159" customWidth="1"/>
    <col min="15611" max="15613" width="8.7109375" style="159" customWidth="1"/>
    <col min="15614" max="15614" width="5.85546875" style="159" customWidth="1"/>
    <col min="15615" max="15615" width="10.28515625" style="159" customWidth="1"/>
    <col min="15616" max="15616" width="12.140625" style="159" customWidth="1"/>
    <col min="15617" max="15617" width="10.42578125" style="159" customWidth="1"/>
    <col min="15618" max="15618" width="1.5703125" style="159" customWidth="1"/>
    <col min="15619" max="15619" width="1" style="159" customWidth="1"/>
    <col min="15620" max="15620" width="11.140625" style="159" customWidth="1"/>
    <col min="15621" max="15621" width="9.140625" style="159"/>
    <col min="15622" max="15622" width="13.42578125" style="159" bestFit="1" customWidth="1"/>
    <col min="15623" max="15861" width="9.140625" style="159"/>
    <col min="15862" max="15862" width="2.42578125" style="159" customWidth="1"/>
    <col min="15863" max="15863" width="3.85546875" style="159" customWidth="1"/>
    <col min="15864" max="15864" width="2" style="159" customWidth="1"/>
    <col min="15865" max="15865" width="3.42578125" style="159" customWidth="1"/>
    <col min="15866" max="15866" width="13.7109375" style="159" customWidth="1"/>
    <col min="15867" max="15869" width="8.7109375" style="159" customWidth="1"/>
    <col min="15870" max="15870" width="5.85546875" style="159" customWidth="1"/>
    <col min="15871" max="15871" width="10.28515625" style="159" customWidth="1"/>
    <col min="15872" max="15872" width="12.140625" style="159" customWidth="1"/>
    <col min="15873" max="15873" width="10.42578125" style="159" customWidth="1"/>
    <col min="15874" max="15874" width="1.5703125" style="159" customWidth="1"/>
    <col min="15875" max="15875" width="1" style="159" customWidth="1"/>
    <col min="15876" max="15876" width="11.140625" style="159" customWidth="1"/>
    <col min="15877" max="15877" width="9.140625" style="159"/>
    <col min="15878" max="15878" width="13.42578125" style="159" bestFit="1" customWidth="1"/>
    <col min="15879" max="16117" width="9.140625" style="159"/>
    <col min="16118" max="16118" width="2.42578125" style="159" customWidth="1"/>
    <col min="16119" max="16119" width="3.85546875" style="159" customWidth="1"/>
    <col min="16120" max="16120" width="2" style="159" customWidth="1"/>
    <col min="16121" max="16121" width="3.42578125" style="159" customWidth="1"/>
    <col min="16122" max="16122" width="13.7109375" style="159" customWidth="1"/>
    <col min="16123" max="16125" width="8.7109375" style="159" customWidth="1"/>
    <col min="16126" max="16126" width="5.85546875" style="159" customWidth="1"/>
    <col min="16127" max="16127" width="10.28515625" style="159" customWidth="1"/>
    <col min="16128" max="16128" width="12.140625" style="159" customWidth="1"/>
    <col min="16129" max="16129" width="10.42578125" style="159" customWidth="1"/>
    <col min="16130" max="16130" width="1.5703125" style="159" customWidth="1"/>
    <col min="16131" max="16131" width="1" style="159" customWidth="1"/>
    <col min="16132" max="16132" width="11.140625" style="159" customWidth="1"/>
    <col min="16133" max="16133" width="9.140625" style="159"/>
    <col min="16134" max="16134" width="13.42578125" style="159" bestFit="1" customWidth="1"/>
    <col min="16135" max="16384" width="9.140625" style="159"/>
  </cols>
  <sheetData>
    <row r="1" spans="3:9">
      <c r="D1" s="160"/>
      <c r="E1" s="160"/>
      <c r="F1" s="160"/>
      <c r="G1" s="161"/>
      <c r="H1" s="161"/>
      <c r="I1" s="160"/>
    </row>
    <row r="2" spans="3:9" ht="15">
      <c r="C2" s="162"/>
      <c r="D2" s="163"/>
      <c r="E2" s="163"/>
      <c r="F2" s="163"/>
      <c r="G2" s="163"/>
      <c r="H2" s="163"/>
      <c r="I2" s="164"/>
    </row>
    <row r="3" spans="3:9" ht="15">
      <c r="C3" s="165"/>
      <c r="D3" s="166"/>
      <c r="E3" s="166"/>
      <c r="F3" s="166"/>
      <c r="G3" s="166"/>
      <c r="H3" s="166"/>
      <c r="I3" s="167"/>
    </row>
    <row r="4" spans="3:9" ht="20.25">
      <c r="C4" s="165"/>
      <c r="D4" s="389" t="s">
        <v>601</v>
      </c>
      <c r="E4" s="389"/>
      <c r="F4" s="389"/>
      <c r="G4" s="389"/>
      <c r="H4" s="389"/>
      <c r="I4" s="168"/>
    </row>
    <row r="5" spans="3:9" ht="20.25">
      <c r="C5" s="165"/>
      <c r="D5" s="166"/>
      <c r="E5" s="169"/>
      <c r="F5" s="169"/>
      <c r="G5" s="166"/>
      <c r="H5" s="166"/>
      <c r="I5" s="167"/>
    </row>
    <row r="6" spans="3:9" ht="18.75">
      <c r="C6" s="165"/>
      <c r="D6" s="390" t="s">
        <v>602</v>
      </c>
      <c r="E6" s="390"/>
      <c r="F6" s="390"/>
      <c r="G6" s="390"/>
      <c r="H6" s="390"/>
      <c r="I6" s="170"/>
    </row>
    <row r="7" spans="3:9" ht="152.25" customHeight="1">
      <c r="C7" s="165"/>
      <c r="D7" s="387" t="s">
        <v>715</v>
      </c>
      <c r="E7" s="388"/>
      <c r="F7" s="388"/>
      <c r="G7" s="388"/>
      <c r="H7" s="388"/>
      <c r="I7" s="171"/>
    </row>
    <row r="8" spans="3:9" ht="30" customHeight="1">
      <c r="C8" s="165"/>
      <c r="D8" s="387" t="s">
        <v>709</v>
      </c>
      <c r="E8" s="388"/>
      <c r="F8" s="388"/>
      <c r="G8" s="388"/>
      <c r="H8" s="388"/>
      <c r="I8" s="171"/>
    </row>
    <row r="9" spans="3:9" ht="15">
      <c r="C9" s="165"/>
      <c r="D9" s="277"/>
      <c r="E9" s="277"/>
      <c r="F9" s="277"/>
      <c r="G9" s="277"/>
      <c r="H9" s="277"/>
      <c r="I9" s="172"/>
    </row>
    <row r="10" spans="3:9" ht="18.75">
      <c r="C10" s="165"/>
      <c r="D10" s="173" t="s">
        <v>603</v>
      </c>
      <c r="E10" s="174"/>
      <c r="F10" s="174"/>
      <c r="G10" s="277"/>
      <c r="H10" s="277"/>
      <c r="I10" s="172"/>
    </row>
    <row r="11" spans="3:9" ht="18.75">
      <c r="C11" s="165"/>
      <c r="D11" s="173"/>
      <c r="E11" s="174"/>
      <c r="F11" s="174"/>
      <c r="G11" s="277"/>
      <c r="H11" s="277"/>
      <c r="I11" s="172"/>
    </row>
    <row r="12" spans="3:9" ht="18.75">
      <c r="C12" s="175"/>
      <c r="D12" s="391" t="s">
        <v>604</v>
      </c>
      <c r="E12" s="391"/>
      <c r="F12" s="391"/>
      <c r="G12" s="391"/>
      <c r="H12" s="391"/>
      <c r="I12" s="176"/>
    </row>
    <row r="13" spans="3:9" ht="15">
      <c r="C13" s="177"/>
      <c r="D13" s="178" t="s">
        <v>605</v>
      </c>
      <c r="E13" s="178"/>
      <c r="F13" s="178"/>
      <c r="G13" s="178"/>
      <c r="H13" s="178"/>
      <c r="I13" s="179"/>
    </row>
    <row r="14" spans="3:9" ht="15">
      <c r="C14" s="177"/>
      <c r="D14" s="180" t="s">
        <v>606</v>
      </c>
      <c r="E14" s="178"/>
      <c r="F14" s="178"/>
      <c r="G14" s="178"/>
      <c r="H14" s="178"/>
      <c r="I14" s="179"/>
    </row>
    <row r="15" spans="3:9" ht="15">
      <c r="C15" s="177"/>
      <c r="D15" s="180" t="s">
        <v>607</v>
      </c>
      <c r="E15" s="178"/>
      <c r="F15" s="178"/>
      <c r="G15" s="178"/>
      <c r="H15" s="178"/>
      <c r="I15" s="179"/>
    </row>
    <row r="16" spans="3:9" ht="15">
      <c r="C16" s="177"/>
      <c r="D16" s="180" t="s">
        <v>608</v>
      </c>
      <c r="E16" s="178"/>
      <c r="F16" s="178"/>
      <c r="G16" s="178"/>
      <c r="H16" s="178"/>
      <c r="I16" s="179"/>
    </row>
    <row r="17" spans="3:9" ht="15">
      <c r="C17" s="177"/>
      <c r="D17" s="178" t="s">
        <v>609</v>
      </c>
      <c r="E17" s="178"/>
      <c r="F17" s="178"/>
      <c r="G17" s="178"/>
      <c r="H17" s="178"/>
      <c r="I17" s="179"/>
    </row>
    <row r="18" spans="3:9" ht="15">
      <c r="C18" s="177"/>
      <c r="D18" s="178" t="s">
        <v>683</v>
      </c>
      <c r="E18" s="180"/>
      <c r="F18" s="180"/>
      <c r="G18" s="178"/>
      <c r="H18" s="178"/>
      <c r="I18" s="179"/>
    </row>
    <row r="19" spans="3:9" ht="15">
      <c r="C19" s="177"/>
      <c r="D19" s="180" t="s">
        <v>677</v>
      </c>
      <c r="E19" s="178"/>
      <c r="F19" s="178"/>
      <c r="G19" s="178"/>
      <c r="H19" s="178"/>
      <c r="I19" s="179"/>
    </row>
    <row r="20" spans="3:9" ht="15">
      <c r="C20" s="177"/>
      <c r="D20" s="178" t="s">
        <v>610</v>
      </c>
      <c r="E20" s="180"/>
      <c r="F20" s="180"/>
      <c r="G20" s="178"/>
      <c r="H20" s="178"/>
      <c r="I20" s="179"/>
    </row>
    <row r="21" spans="3:9" ht="15">
      <c r="C21" s="177"/>
      <c r="D21" s="180" t="s">
        <v>409</v>
      </c>
      <c r="E21" s="178"/>
      <c r="F21" s="178"/>
      <c r="G21" s="178"/>
      <c r="H21" s="178"/>
      <c r="I21" s="179"/>
    </row>
    <row r="22" spans="3:9" ht="15">
      <c r="C22" s="177"/>
      <c r="D22" s="180" t="s">
        <v>611</v>
      </c>
      <c r="E22" s="180"/>
      <c r="F22" s="180"/>
      <c r="G22" s="178"/>
      <c r="H22" s="178"/>
      <c r="I22" s="179"/>
    </row>
    <row r="23" spans="3:9" ht="15">
      <c r="C23" s="177"/>
      <c r="D23" s="180" t="s">
        <v>612</v>
      </c>
      <c r="E23" s="178"/>
      <c r="F23" s="178"/>
      <c r="G23" s="178"/>
      <c r="H23" s="178"/>
      <c r="I23" s="179"/>
    </row>
    <row r="24" spans="3:9" ht="15">
      <c r="C24" s="177"/>
      <c r="D24" s="180" t="s">
        <v>613</v>
      </c>
      <c r="E24" s="180"/>
      <c r="F24" s="180"/>
      <c r="G24" s="178"/>
      <c r="H24" s="178"/>
      <c r="I24" s="179"/>
    </row>
    <row r="25" spans="3:9" ht="15">
      <c r="C25" s="177"/>
      <c r="D25" s="178" t="s">
        <v>614</v>
      </c>
      <c r="E25" s="180"/>
      <c r="F25" s="180"/>
      <c r="G25" s="178"/>
      <c r="H25" s="178"/>
      <c r="I25" s="179"/>
    </row>
    <row r="26" spans="3:9" ht="15">
      <c r="C26" s="177"/>
      <c r="D26" s="180" t="s">
        <v>615</v>
      </c>
      <c r="E26" s="178"/>
      <c r="F26" s="178"/>
      <c r="G26" s="178"/>
      <c r="H26" s="178"/>
      <c r="I26" s="179"/>
    </row>
    <row r="27" spans="3:9" ht="15">
      <c r="C27" s="177"/>
      <c r="D27" s="178" t="s">
        <v>410</v>
      </c>
      <c r="E27" s="180"/>
      <c r="F27" s="180"/>
      <c r="G27" s="178"/>
      <c r="H27" s="178"/>
      <c r="I27" s="179"/>
    </row>
    <row r="28" spans="3:9" ht="15">
      <c r="C28" s="177"/>
      <c r="D28" s="180" t="s">
        <v>411</v>
      </c>
      <c r="E28" s="178"/>
      <c r="F28" s="178"/>
      <c r="G28" s="178"/>
      <c r="H28" s="178"/>
      <c r="I28" s="179"/>
    </row>
    <row r="29" spans="3:9" ht="15">
      <c r="C29" s="177"/>
      <c r="D29" s="178" t="s">
        <v>412</v>
      </c>
      <c r="E29" s="180"/>
      <c r="F29" s="180"/>
      <c r="G29" s="178"/>
      <c r="H29" s="178"/>
      <c r="I29" s="179"/>
    </row>
    <row r="30" spans="3:9" ht="15">
      <c r="C30" s="177"/>
      <c r="D30" s="178" t="s">
        <v>413</v>
      </c>
      <c r="E30" s="178"/>
      <c r="F30" s="178"/>
      <c r="G30" s="178"/>
      <c r="H30" s="178"/>
      <c r="I30" s="179"/>
    </row>
    <row r="31" spans="3:9" ht="15">
      <c r="C31" s="177"/>
      <c r="D31" s="178" t="s">
        <v>414</v>
      </c>
      <c r="E31" s="178"/>
      <c r="F31" s="178"/>
      <c r="G31" s="178"/>
      <c r="H31" s="178"/>
      <c r="I31" s="179"/>
    </row>
    <row r="32" spans="3:9" ht="15">
      <c r="C32" s="177"/>
      <c r="D32" s="178" t="s">
        <v>415</v>
      </c>
      <c r="E32" s="178"/>
      <c r="F32" s="178"/>
      <c r="G32" s="178"/>
      <c r="H32" s="178"/>
      <c r="I32" s="179"/>
    </row>
    <row r="33" spans="3:9" ht="15">
      <c r="C33" s="177"/>
      <c r="D33" s="178" t="s">
        <v>416</v>
      </c>
      <c r="E33" s="178"/>
      <c r="F33" s="178"/>
      <c r="G33" s="178"/>
      <c r="H33" s="178"/>
      <c r="I33" s="179"/>
    </row>
    <row r="34" spans="3:9" ht="15">
      <c r="C34" s="177"/>
      <c r="D34" s="178" t="s">
        <v>417</v>
      </c>
      <c r="E34" s="178"/>
      <c r="F34" s="178"/>
      <c r="G34" s="178"/>
      <c r="H34" s="178"/>
      <c r="I34" s="179"/>
    </row>
    <row r="35" spans="3:9" ht="15">
      <c r="C35" s="177"/>
      <c r="D35" s="178"/>
      <c r="E35" s="180"/>
      <c r="F35" s="180"/>
      <c r="G35" s="180"/>
      <c r="H35" s="178"/>
      <c r="I35" s="179"/>
    </row>
    <row r="36" spans="3:9" ht="18.75">
      <c r="C36" s="177"/>
      <c r="D36" s="181" t="s">
        <v>616</v>
      </c>
      <c r="E36" s="182"/>
      <c r="F36" s="182"/>
      <c r="G36" s="183"/>
      <c r="H36" s="178"/>
      <c r="I36" s="179"/>
    </row>
    <row r="37" spans="3:9" ht="15">
      <c r="C37" s="177"/>
      <c r="D37" s="178" t="s">
        <v>617</v>
      </c>
      <c r="E37" s="180"/>
      <c r="F37" s="180"/>
      <c r="G37" s="178"/>
      <c r="H37" s="178"/>
      <c r="I37" s="179"/>
    </row>
    <row r="38" spans="3:9" ht="15">
      <c r="C38" s="177"/>
      <c r="D38" s="180" t="s">
        <v>618</v>
      </c>
      <c r="E38" s="180"/>
      <c r="F38" s="180"/>
      <c r="G38" s="178"/>
      <c r="H38" s="178"/>
      <c r="I38" s="179"/>
    </row>
    <row r="39" spans="3:9" ht="15">
      <c r="C39" s="177"/>
      <c r="D39" s="180" t="s">
        <v>619</v>
      </c>
      <c r="E39" s="178"/>
      <c r="F39" s="178"/>
      <c r="G39" s="178"/>
      <c r="H39" s="178"/>
      <c r="I39" s="179"/>
    </row>
    <row r="40" spans="3:9" ht="15">
      <c r="C40" s="177"/>
      <c r="D40" s="180" t="s">
        <v>620</v>
      </c>
      <c r="E40" s="180"/>
      <c r="F40" s="180"/>
      <c r="G40" s="178"/>
      <c r="H40" s="178"/>
      <c r="I40" s="179"/>
    </row>
    <row r="41" spans="3:9" ht="15">
      <c r="C41" s="177"/>
      <c r="D41" s="180" t="s">
        <v>621</v>
      </c>
      <c r="E41" s="178"/>
      <c r="F41" s="178"/>
      <c r="G41" s="178"/>
      <c r="H41" s="178"/>
      <c r="I41" s="179"/>
    </row>
    <row r="42" spans="3:9" ht="15">
      <c r="C42" s="177"/>
      <c r="D42" s="180" t="s">
        <v>622</v>
      </c>
      <c r="E42" s="180"/>
      <c r="F42" s="180"/>
      <c r="G42" s="178"/>
      <c r="H42" s="178"/>
      <c r="I42" s="179"/>
    </row>
    <row r="43" spans="3:9" ht="15">
      <c r="C43" s="177"/>
      <c r="D43" s="180" t="s">
        <v>623</v>
      </c>
      <c r="E43" s="178"/>
      <c r="F43" s="178"/>
      <c r="G43" s="178"/>
      <c r="H43" s="178"/>
      <c r="I43" s="179"/>
    </row>
    <row r="44" spans="3:9" ht="15">
      <c r="C44" s="177"/>
      <c r="D44" s="180" t="s">
        <v>624</v>
      </c>
      <c r="E44" s="180"/>
      <c r="F44" s="180"/>
      <c r="G44" s="178"/>
      <c r="H44" s="178"/>
      <c r="I44" s="179"/>
    </row>
    <row r="45" spans="3:9" ht="15">
      <c r="C45" s="177"/>
      <c r="D45" s="180" t="s">
        <v>625</v>
      </c>
      <c r="E45" s="178"/>
      <c r="F45" s="178"/>
      <c r="G45" s="178"/>
      <c r="H45" s="178"/>
      <c r="I45" s="179"/>
    </row>
    <row r="46" spans="3:9" ht="15">
      <c r="C46" s="177"/>
      <c r="D46" s="180" t="s">
        <v>626</v>
      </c>
      <c r="E46" s="178"/>
      <c r="F46" s="178"/>
      <c r="G46" s="178"/>
      <c r="H46" s="178"/>
      <c r="I46" s="179"/>
    </row>
    <row r="47" spans="3:9" ht="15">
      <c r="C47" s="177"/>
      <c r="D47" s="180" t="s">
        <v>627</v>
      </c>
      <c r="E47" s="180"/>
      <c r="F47" s="180"/>
      <c r="G47" s="178"/>
      <c r="H47" s="178"/>
      <c r="I47" s="179"/>
    </row>
    <row r="48" spans="3:9" ht="15">
      <c r="C48" s="177"/>
      <c r="D48" s="180" t="s">
        <v>628</v>
      </c>
      <c r="E48" s="180"/>
      <c r="F48" s="180"/>
      <c r="G48" s="178"/>
      <c r="H48" s="178"/>
      <c r="I48" s="179"/>
    </row>
    <row r="49" spans="3:9" ht="15">
      <c r="C49" s="177"/>
      <c r="D49" s="180" t="s">
        <v>629</v>
      </c>
      <c r="E49" s="180"/>
      <c r="F49" s="180"/>
      <c r="G49" s="178"/>
      <c r="H49" s="178"/>
      <c r="I49" s="179"/>
    </row>
    <row r="50" spans="3:9" ht="15">
      <c r="C50" s="177"/>
      <c r="D50" s="180" t="s">
        <v>630</v>
      </c>
      <c r="E50" s="180"/>
      <c r="F50" s="180"/>
      <c r="G50" s="178"/>
      <c r="H50" s="178"/>
      <c r="I50" s="179"/>
    </row>
    <row r="51" spans="3:9" ht="15">
      <c r="C51" s="177"/>
      <c r="D51" s="180" t="s">
        <v>631</v>
      </c>
      <c r="E51" s="178"/>
      <c r="F51" s="178"/>
      <c r="G51" s="178"/>
      <c r="H51" s="178"/>
      <c r="I51" s="179"/>
    </row>
    <row r="52" spans="3:9" ht="15">
      <c r="C52" s="165"/>
      <c r="D52" s="387" t="s">
        <v>632</v>
      </c>
      <c r="E52" s="388"/>
      <c r="F52" s="388"/>
      <c r="G52" s="388"/>
      <c r="H52" s="388"/>
      <c r="I52" s="171"/>
    </row>
    <row r="53" spans="3:9" ht="15">
      <c r="C53" s="165"/>
      <c r="D53" s="387" t="s">
        <v>633</v>
      </c>
      <c r="E53" s="387"/>
      <c r="F53" s="387"/>
      <c r="G53" s="387"/>
      <c r="H53" s="387"/>
      <c r="I53" s="172"/>
    </row>
    <row r="54" spans="3:9" ht="15">
      <c r="C54" s="165"/>
      <c r="D54" s="387" t="s">
        <v>634</v>
      </c>
      <c r="E54" s="387"/>
      <c r="F54" s="387"/>
      <c r="G54" s="387"/>
      <c r="H54" s="387"/>
      <c r="I54" s="172"/>
    </row>
    <row r="55" spans="3:9" ht="15.75" thickBot="1">
      <c r="C55" s="165"/>
      <c r="D55" s="178" t="s">
        <v>564</v>
      </c>
      <c r="E55" s="184" t="s">
        <v>726</v>
      </c>
      <c r="F55" s="185"/>
      <c r="G55" s="184" t="s">
        <v>721</v>
      </c>
      <c r="H55" s="186"/>
      <c r="I55" s="168"/>
    </row>
    <row r="56" spans="3:9" ht="15">
      <c r="C56" s="165"/>
      <c r="D56" s="185" t="s">
        <v>635</v>
      </c>
      <c r="E56" s="182">
        <v>108.33</v>
      </c>
      <c r="F56" s="182"/>
      <c r="G56" s="182">
        <v>114.23</v>
      </c>
      <c r="H56" s="186"/>
      <c r="I56" s="168"/>
    </row>
    <row r="57" spans="3:9" ht="15">
      <c r="C57" s="165"/>
      <c r="D57" s="185" t="s">
        <v>636</v>
      </c>
      <c r="E57" s="182">
        <v>93.94</v>
      </c>
      <c r="F57" s="182"/>
      <c r="G57" s="182">
        <v>107.05</v>
      </c>
      <c r="H57" s="186"/>
      <c r="I57" s="168"/>
    </row>
    <row r="58" spans="3:9">
      <c r="C58" s="187"/>
      <c r="D58" s="160"/>
      <c r="E58" s="160"/>
      <c r="F58" s="160"/>
      <c r="G58" s="161"/>
      <c r="H58" s="161"/>
      <c r="I58" s="168"/>
    </row>
    <row r="59" spans="3:9">
      <c r="C59" s="187"/>
      <c r="D59" s="160"/>
      <c r="E59" s="160"/>
      <c r="F59" s="160"/>
      <c r="G59" s="161"/>
      <c r="H59" s="161"/>
      <c r="I59" s="168"/>
    </row>
    <row r="60" spans="3:9" ht="20.25">
      <c r="C60" s="187"/>
      <c r="D60" s="393" t="s">
        <v>637</v>
      </c>
      <c r="E60" s="393"/>
      <c r="F60" s="393"/>
      <c r="G60" s="393"/>
      <c r="H60" s="393"/>
      <c r="I60" s="168"/>
    </row>
    <row r="61" spans="3:9" ht="14.25" customHeight="1">
      <c r="C61" s="187"/>
      <c r="D61" s="279"/>
      <c r="E61" s="279"/>
      <c r="F61" s="279"/>
      <c r="G61" s="279"/>
      <c r="H61" s="279"/>
      <c r="I61" s="168"/>
    </row>
    <row r="62" spans="3:9">
      <c r="C62" s="187"/>
      <c r="D62" s="160"/>
      <c r="E62" s="160"/>
      <c r="F62" s="160"/>
      <c r="G62" s="161"/>
      <c r="H62" s="161"/>
      <c r="I62" s="168"/>
    </row>
    <row r="63" spans="3:9" ht="15.75">
      <c r="C63" s="187"/>
      <c r="D63" s="392" t="s">
        <v>638</v>
      </c>
      <c r="E63" s="392"/>
      <c r="F63" s="392"/>
      <c r="G63" s="392"/>
      <c r="H63" s="392"/>
      <c r="I63" s="188"/>
    </row>
    <row r="64" spans="3:9">
      <c r="C64" s="187"/>
      <c r="D64" s="189"/>
      <c r="E64" s="189"/>
      <c r="F64" s="189"/>
      <c r="G64" s="190"/>
      <c r="H64" s="189"/>
      <c r="I64" s="188"/>
    </row>
    <row r="65" spans="3:9" ht="15">
      <c r="C65" s="191">
        <v>1</v>
      </c>
      <c r="D65" s="183" t="s">
        <v>418</v>
      </c>
      <c r="E65" s="192"/>
      <c r="F65" s="192"/>
      <c r="G65" s="192"/>
      <c r="H65" s="192"/>
      <c r="I65" s="193"/>
    </row>
    <row r="66" spans="3:9" ht="15">
      <c r="C66" s="194"/>
      <c r="D66" s="387" t="s">
        <v>727</v>
      </c>
      <c r="E66" s="387"/>
      <c r="F66" s="387"/>
      <c r="G66" s="387"/>
      <c r="H66" s="180"/>
      <c r="I66" s="193"/>
    </row>
    <row r="67" spans="3:9" ht="15">
      <c r="C67" s="194"/>
      <c r="D67" s="277"/>
      <c r="E67" s="277"/>
      <c r="F67" s="277"/>
      <c r="G67" s="277"/>
      <c r="H67" s="180"/>
      <c r="I67" s="193"/>
    </row>
    <row r="68" spans="3:9" ht="15.75" thickBot="1">
      <c r="C68" s="194"/>
      <c r="D68" s="183"/>
      <c r="E68" s="195" t="s">
        <v>726</v>
      </c>
      <c r="F68" s="196"/>
      <c r="G68" s="195" t="s">
        <v>721</v>
      </c>
      <c r="H68" s="178"/>
      <c r="I68" s="193"/>
    </row>
    <row r="69" spans="3:9" ht="15">
      <c r="C69" s="194">
        <v>1.1000000000000001</v>
      </c>
      <c r="D69" s="197" t="s">
        <v>419</v>
      </c>
      <c r="E69" s="198"/>
      <c r="F69" s="198"/>
      <c r="G69" s="201"/>
      <c r="H69" s="178"/>
      <c r="I69" s="193"/>
    </row>
    <row r="70" spans="3:9" ht="15">
      <c r="C70" s="194"/>
      <c r="D70" s="180" t="s">
        <v>639</v>
      </c>
      <c r="E70" s="201">
        <v>6395716</v>
      </c>
      <c r="F70" s="201"/>
      <c r="G70" s="201">
        <v>1110511</v>
      </c>
      <c r="H70" s="178"/>
      <c r="I70" s="193"/>
    </row>
    <row r="71" spans="3:9" ht="15">
      <c r="C71" s="194"/>
      <c r="D71" s="180" t="s">
        <v>640</v>
      </c>
      <c r="E71" s="201">
        <v>883469</v>
      </c>
      <c r="F71" s="201"/>
      <c r="G71" s="201">
        <v>6753443</v>
      </c>
      <c r="H71" s="178"/>
      <c r="I71" s="193"/>
    </row>
    <row r="72" spans="3:9" ht="15">
      <c r="C72" s="194">
        <v>1.2</v>
      </c>
      <c r="D72" s="203" t="s">
        <v>420</v>
      </c>
      <c r="E72" s="201"/>
      <c r="F72" s="201"/>
      <c r="G72" s="201"/>
      <c r="H72" s="180"/>
      <c r="I72" s="193"/>
    </row>
    <row r="73" spans="3:9" ht="15">
      <c r="C73" s="194"/>
      <c r="D73" s="204" t="s">
        <v>639</v>
      </c>
      <c r="E73" s="201">
        <v>66934</v>
      </c>
      <c r="F73" s="201"/>
      <c r="G73" s="283">
        <v>36612</v>
      </c>
      <c r="H73" s="180"/>
      <c r="I73" s="193"/>
    </row>
    <row r="74" spans="3:9" ht="15">
      <c r="C74" s="194"/>
      <c r="D74" s="204" t="s">
        <v>640</v>
      </c>
      <c r="E74" s="201"/>
      <c r="F74" s="201"/>
      <c r="G74" s="201"/>
      <c r="H74" s="180"/>
      <c r="I74" s="193"/>
    </row>
    <row r="75" spans="3:9" ht="15.75" thickBot="1">
      <c r="C75" s="194"/>
      <c r="D75" s="205" t="s">
        <v>399</v>
      </c>
      <c r="E75" s="228">
        <f>SUM(E69:E74)</f>
        <v>7346119</v>
      </c>
      <c r="F75" s="201">
        <f t="shared" ref="F75:G75" si="0">SUM(F69:F74)</f>
        <v>0</v>
      </c>
      <c r="G75" s="228">
        <f t="shared" si="0"/>
        <v>7900566</v>
      </c>
      <c r="H75" s="180"/>
      <c r="I75" s="193"/>
    </row>
    <row r="76" spans="3:9" ht="15.75" thickTop="1">
      <c r="C76" s="194"/>
      <c r="D76" s="178"/>
      <c r="E76" s="280"/>
      <c r="F76" s="280"/>
      <c r="G76" s="202"/>
      <c r="H76" s="180"/>
      <c r="I76" s="193"/>
    </row>
    <row r="77" spans="3:9" ht="44.25" customHeight="1">
      <c r="C77" s="194"/>
      <c r="D77" s="394" t="s">
        <v>740</v>
      </c>
      <c r="E77" s="394"/>
      <c r="F77" s="394"/>
      <c r="G77" s="394"/>
      <c r="H77" s="394"/>
      <c r="I77" s="193"/>
    </row>
    <row r="78" spans="3:9" ht="15">
      <c r="C78" s="194"/>
      <c r="D78" s="206"/>
      <c r="E78" s="207"/>
      <c r="F78" s="207"/>
      <c r="G78" s="207"/>
      <c r="H78" s="180"/>
      <c r="I78" s="193"/>
    </row>
    <row r="79" spans="3:9" ht="15">
      <c r="C79" s="194"/>
      <c r="D79" s="208" t="s">
        <v>641</v>
      </c>
      <c r="E79" s="207"/>
      <c r="F79" s="207"/>
      <c r="G79" s="207"/>
      <c r="H79" s="180"/>
      <c r="I79" s="193"/>
    </row>
    <row r="80" spans="3:9" ht="15">
      <c r="C80" s="194"/>
      <c r="D80" s="209" t="s">
        <v>422</v>
      </c>
      <c r="E80" s="210" t="s">
        <v>3</v>
      </c>
      <c r="F80" s="211"/>
      <c r="G80" s="210" t="s">
        <v>423</v>
      </c>
      <c r="H80" s="209" t="s">
        <v>424</v>
      </c>
      <c r="I80" s="193"/>
    </row>
    <row r="81" spans="3:9" ht="15">
      <c r="C81" s="194"/>
      <c r="D81" s="257" t="s">
        <v>678</v>
      </c>
      <c r="E81" s="280" t="s">
        <v>680</v>
      </c>
      <c r="F81" s="207"/>
      <c r="G81" s="284"/>
      <c r="H81" s="229">
        <v>93644</v>
      </c>
      <c r="I81" s="193"/>
    </row>
    <row r="82" spans="3:9" ht="15">
      <c r="C82" s="194"/>
      <c r="D82" s="257" t="s">
        <v>679</v>
      </c>
      <c r="E82" s="280" t="s">
        <v>680</v>
      </c>
      <c r="F82" s="207"/>
      <c r="G82" s="284"/>
      <c r="H82" s="229">
        <v>6302072</v>
      </c>
      <c r="I82" s="193"/>
    </row>
    <row r="83" spans="3:9" ht="15">
      <c r="C83" s="194"/>
      <c r="D83" s="257" t="s">
        <v>679</v>
      </c>
      <c r="E83" s="280" t="s">
        <v>681</v>
      </c>
      <c r="F83" s="207"/>
      <c r="G83" s="284">
        <v>8369.26</v>
      </c>
      <c r="H83" s="229">
        <v>869399</v>
      </c>
      <c r="I83" s="193"/>
    </row>
    <row r="84" spans="3:9" ht="15">
      <c r="C84" s="194"/>
      <c r="D84" s="257" t="s">
        <v>679</v>
      </c>
      <c r="E84" s="280" t="s">
        <v>682</v>
      </c>
      <c r="F84" s="207"/>
      <c r="G84" s="284">
        <v>149.78</v>
      </c>
      <c r="H84" s="229">
        <v>14070</v>
      </c>
      <c r="I84" s="193"/>
    </row>
    <row r="85" spans="3:9" ht="15">
      <c r="C85" s="194"/>
      <c r="D85" s="209" t="s">
        <v>399</v>
      </c>
      <c r="E85" s="212"/>
      <c r="F85" s="207"/>
      <c r="G85" s="285"/>
      <c r="H85" s="282">
        <f>SUM(H81:H84)</f>
        <v>7279185</v>
      </c>
      <c r="I85" s="193"/>
    </row>
    <row r="86" spans="3:9" ht="15">
      <c r="C86" s="194"/>
      <c r="D86" s="206"/>
      <c r="E86" s="207"/>
      <c r="F86" s="207"/>
      <c r="G86" s="207"/>
      <c r="H86" s="180"/>
      <c r="I86" s="193"/>
    </row>
    <row r="87" spans="3:9" ht="15.75" thickBot="1">
      <c r="C87" s="191">
        <v>2</v>
      </c>
      <c r="D87" s="183" t="s">
        <v>254</v>
      </c>
      <c r="E87" s="195" t="s">
        <v>726</v>
      </c>
      <c r="F87" s="196"/>
      <c r="G87" s="195" t="s">
        <v>721</v>
      </c>
      <c r="H87" s="213"/>
      <c r="I87" s="193"/>
    </row>
    <row r="88" spans="3:9" ht="15">
      <c r="C88" s="214">
        <v>2.1</v>
      </c>
      <c r="D88" s="215" t="s">
        <v>642</v>
      </c>
      <c r="E88" s="216"/>
      <c r="F88" s="216"/>
      <c r="G88" s="217"/>
      <c r="H88" s="213"/>
      <c r="I88" s="193"/>
    </row>
    <row r="89" spans="3:9" ht="15">
      <c r="C89" s="214">
        <v>2.2000000000000002</v>
      </c>
      <c r="D89" s="215" t="s">
        <v>643</v>
      </c>
      <c r="E89" s="216"/>
      <c r="F89" s="216"/>
      <c r="G89" s="217"/>
      <c r="H89" s="213"/>
      <c r="I89" s="193"/>
    </row>
    <row r="90" spans="3:9" ht="15">
      <c r="C90" s="214">
        <v>2.2999999999999998</v>
      </c>
      <c r="D90" s="215" t="s">
        <v>644</v>
      </c>
      <c r="E90" s="216"/>
      <c r="F90" s="216"/>
      <c r="G90" s="217"/>
      <c r="H90" s="213"/>
      <c r="I90" s="193"/>
    </row>
    <row r="91" spans="3:9" ht="15.75" thickBot="1">
      <c r="C91" s="194"/>
      <c r="D91" s="205" t="s">
        <v>399</v>
      </c>
      <c r="E91" s="218">
        <v>0</v>
      </c>
      <c r="F91" s="200"/>
      <c r="G91" s="219">
        <v>0</v>
      </c>
      <c r="H91" s="220"/>
      <c r="I91" s="179"/>
    </row>
    <row r="92" spans="3:9" ht="15.75" thickTop="1">
      <c r="C92" s="194"/>
      <c r="D92" s="205"/>
      <c r="E92" s="280"/>
      <c r="F92" s="280"/>
      <c r="G92" s="202"/>
      <c r="H92" s="220"/>
      <c r="I92" s="179"/>
    </row>
    <row r="93" spans="3:9" ht="15">
      <c r="C93" s="194"/>
      <c r="D93" s="205"/>
      <c r="E93" s="280"/>
      <c r="F93" s="280"/>
      <c r="G93" s="202"/>
      <c r="H93" s="220"/>
      <c r="I93" s="179"/>
    </row>
    <row r="94" spans="3:9" ht="15">
      <c r="C94" s="221">
        <v>3</v>
      </c>
      <c r="D94" s="222" t="s">
        <v>426</v>
      </c>
      <c r="E94" s="178"/>
      <c r="F94" s="178"/>
      <c r="G94" s="223"/>
      <c r="H94" s="220"/>
      <c r="I94" s="179"/>
    </row>
    <row r="95" spans="3:9" ht="15">
      <c r="C95" s="194">
        <v>3.1</v>
      </c>
      <c r="D95" s="224" t="s">
        <v>427</v>
      </c>
      <c r="E95" s="223"/>
      <c r="F95" s="223"/>
      <c r="G95" s="223"/>
      <c r="H95" s="220"/>
      <c r="I95" s="179"/>
    </row>
    <row r="96" spans="3:9" ht="15.75" thickBot="1">
      <c r="C96" s="194"/>
      <c r="D96" s="224"/>
      <c r="E96" s="195" t="s">
        <v>726</v>
      </c>
      <c r="F96" s="196"/>
      <c r="G96" s="195" t="s">
        <v>721</v>
      </c>
      <c r="H96" s="220"/>
      <c r="I96" s="179"/>
    </row>
    <row r="97" spans="3:9" ht="15">
      <c r="C97" s="194"/>
      <c r="D97" s="225" t="s">
        <v>645</v>
      </c>
      <c r="E97" s="201">
        <v>15198363</v>
      </c>
      <c r="F97" s="229"/>
      <c r="G97" s="229">
        <v>29107670</v>
      </c>
      <c r="H97" s="220"/>
      <c r="I97" s="179"/>
    </row>
    <row r="98" spans="3:9" ht="15.75" thickBot="1">
      <c r="C98" s="194"/>
      <c r="D98" s="205" t="s">
        <v>399</v>
      </c>
      <c r="E98" s="228">
        <f>SUM(E97)</f>
        <v>15198363</v>
      </c>
      <c r="F98" s="201">
        <f t="shared" ref="F98" si="1">SUM(F97)</f>
        <v>0</v>
      </c>
      <c r="G98" s="228">
        <v>29107670</v>
      </c>
      <c r="H98" s="220"/>
      <c r="I98" s="179"/>
    </row>
    <row r="99" spans="3:9" ht="31.5" customHeight="1" thickTop="1">
      <c r="C99" s="194"/>
      <c r="D99" s="387" t="s">
        <v>711</v>
      </c>
      <c r="E99" s="387"/>
      <c r="F99" s="387"/>
      <c r="G99" s="387"/>
      <c r="H99" s="387"/>
      <c r="I99" s="179"/>
    </row>
    <row r="100" spans="3:9" ht="15">
      <c r="C100" s="194"/>
      <c r="D100" s="277"/>
      <c r="E100" s="277"/>
      <c r="F100" s="277"/>
      <c r="G100" s="277"/>
      <c r="H100" s="220"/>
      <c r="I100" s="179"/>
    </row>
    <row r="101" spans="3:9" ht="15">
      <c r="C101" s="194">
        <v>3.2</v>
      </c>
      <c r="D101" s="224" t="s">
        <v>428</v>
      </c>
      <c r="E101" s="223"/>
      <c r="F101" s="223"/>
      <c r="G101" s="223"/>
      <c r="H101" s="220"/>
      <c r="I101" s="179"/>
    </row>
    <row r="102" spans="3:9" ht="15">
      <c r="C102" s="194">
        <v>3.3</v>
      </c>
      <c r="D102" s="224" t="s">
        <v>429</v>
      </c>
      <c r="E102" s="223"/>
      <c r="F102" s="223"/>
      <c r="G102" s="223"/>
      <c r="H102" s="220"/>
      <c r="I102" s="179"/>
    </row>
    <row r="103" spans="3:9" ht="15">
      <c r="C103" s="194"/>
      <c r="D103" s="227"/>
      <c r="E103" s="223"/>
      <c r="F103" s="223"/>
      <c r="G103" s="223"/>
      <c r="H103" s="220"/>
      <c r="I103" s="179"/>
    </row>
    <row r="104" spans="3:9" ht="15.75" thickBot="1">
      <c r="C104" s="194">
        <v>3.4</v>
      </c>
      <c r="D104" s="224" t="s">
        <v>430</v>
      </c>
      <c r="E104" s="195" t="s">
        <v>726</v>
      </c>
      <c r="F104" s="196"/>
      <c r="G104" s="195" t="s">
        <v>721</v>
      </c>
      <c r="H104" s="220"/>
      <c r="I104" s="179"/>
    </row>
    <row r="105" spans="3:9" ht="15">
      <c r="C105" s="194"/>
      <c r="D105" s="180" t="s">
        <v>431</v>
      </c>
      <c r="E105" s="231">
        <v>0</v>
      </c>
      <c r="F105" s="231"/>
      <c r="G105" s="231">
        <v>0</v>
      </c>
      <c r="H105" s="220"/>
      <c r="I105" s="179"/>
    </row>
    <row r="106" spans="3:9" ht="15">
      <c r="C106" s="194"/>
      <c r="D106" s="180" t="s">
        <v>432</v>
      </c>
      <c r="E106" s="231">
        <v>1537379</v>
      </c>
      <c r="F106" s="231"/>
      <c r="G106" s="201">
        <v>618150</v>
      </c>
      <c r="H106" s="220"/>
      <c r="I106" s="179"/>
    </row>
    <row r="107" spans="3:9" ht="15">
      <c r="C107" s="194"/>
      <c r="D107" s="180" t="s">
        <v>646</v>
      </c>
      <c r="E107" s="231">
        <v>0</v>
      </c>
      <c r="F107" s="231"/>
      <c r="G107" s="201">
        <v>0</v>
      </c>
      <c r="H107" s="220"/>
      <c r="I107" s="179"/>
    </row>
    <row r="108" spans="3:9" ht="15">
      <c r="C108" s="194"/>
      <c r="D108" s="180" t="s">
        <v>647</v>
      </c>
      <c r="E108" s="231">
        <v>0</v>
      </c>
      <c r="F108" s="231"/>
      <c r="G108" s="201">
        <v>0</v>
      </c>
      <c r="H108" s="220"/>
      <c r="I108" s="179"/>
    </row>
    <row r="109" spans="3:9" ht="15">
      <c r="C109" s="194"/>
      <c r="D109" s="180" t="s">
        <v>648</v>
      </c>
      <c r="E109" s="231">
        <v>1067994</v>
      </c>
      <c r="F109" s="231"/>
      <c r="G109" s="201">
        <v>1297072</v>
      </c>
      <c r="H109" s="220"/>
      <c r="I109" s="179"/>
    </row>
    <row r="110" spans="3:9" ht="15">
      <c r="C110" s="194"/>
      <c r="D110" s="180" t="s">
        <v>433</v>
      </c>
      <c r="E110" s="231">
        <v>0</v>
      </c>
      <c r="F110" s="231"/>
      <c r="G110" s="201">
        <v>0</v>
      </c>
      <c r="H110" s="220"/>
      <c r="I110" s="179"/>
    </row>
    <row r="111" spans="3:9" ht="15">
      <c r="C111" s="194"/>
      <c r="D111" s="180" t="s">
        <v>649</v>
      </c>
      <c r="E111" s="231">
        <v>0</v>
      </c>
      <c r="F111" s="231"/>
      <c r="G111" s="201">
        <v>0</v>
      </c>
      <c r="H111" s="220"/>
      <c r="I111" s="179"/>
    </row>
    <row r="112" spans="3:9" ht="15">
      <c r="C112" s="194"/>
      <c r="D112" s="180" t="s">
        <v>434</v>
      </c>
      <c r="E112" s="231">
        <v>0</v>
      </c>
      <c r="F112" s="231"/>
      <c r="G112" s="201">
        <v>0</v>
      </c>
      <c r="H112" s="220"/>
      <c r="I112" s="179"/>
    </row>
    <row r="113" spans="3:9" ht="15">
      <c r="C113" s="194"/>
      <c r="D113" s="180" t="s">
        <v>435</v>
      </c>
      <c r="E113" s="231">
        <v>14932459</v>
      </c>
      <c r="F113" s="231"/>
      <c r="G113" s="201">
        <v>18978026</v>
      </c>
      <c r="H113" s="220"/>
      <c r="I113" s="179"/>
    </row>
    <row r="114" spans="3:9" ht="15">
      <c r="C114" s="194"/>
      <c r="D114" s="180" t="s">
        <v>436</v>
      </c>
      <c r="E114" s="231">
        <v>0</v>
      </c>
      <c r="F114" s="231"/>
      <c r="G114" s="201">
        <v>0</v>
      </c>
      <c r="H114" s="220"/>
      <c r="I114" s="179"/>
    </row>
    <row r="115" spans="3:9" ht="15">
      <c r="C115" s="194"/>
      <c r="D115" s="180" t="s">
        <v>684</v>
      </c>
      <c r="E115" s="231">
        <v>2097</v>
      </c>
      <c r="F115" s="231"/>
      <c r="G115" s="201">
        <v>19919</v>
      </c>
      <c r="H115" s="220"/>
      <c r="I115" s="179"/>
    </row>
    <row r="116" spans="3:9" ht="15">
      <c r="C116" s="194"/>
      <c r="D116" s="180" t="s">
        <v>650</v>
      </c>
      <c r="E116" s="231">
        <v>3000000</v>
      </c>
      <c r="F116" s="231"/>
      <c r="G116" s="201">
        <v>3000000</v>
      </c>
      <c r="H116" s="220"/>
      <c r="I116" s="179"/>
    </row>
    <row r="117" spans="3:9" ht="15">
      <c r="C117" s="194"/>
      <c r="D117" s="180" t="s">
        <v>718</v>
      </c>
      <c r="E117" s="231">
        <v>155441</v>
      </c>
      <c r="F117" s="231"/>
      <c r="G117" s="201">
        <v>149272</v>
      </c>
      <c r="H117" s="220"/>
      <c r="I117" s="179"/>
    </row>
    <row r="118" spans="3:9" ht="15.75" thickBot="1">
      <c r="C118" s="194"/>
      <c r="D118" s="205" t="s">
        <v>399</v>
      </c>
      <c r="E118" s="228">
        <f t="shared" ref="E118:F118" si="2">SUM(E105:E117)</f>
        <v>20695370</v>
      </c>
      <c r="F118" s="198">
        <f t="shared" si="2"/>
        <v>0</v>
      </c>
      <c r="G118" s="228">
        <v>24062439</v>
      </c>
      <c r="H118" s="220"/>
      <c r="I118" s="179"/>
    </row>
    <row r="119" spans="3:9" ht="31.5" customHeight="1" thickTop="1">
      <c r="C119" s="194"/>
      <c r="D119" s="395" t="s">
        <v>722</v>
      </c>
      <c r="E119" s="395"/>
      <c r="F119" s="395"/>
      <c r="G119" s="395"/>
      <c r="H119" s="395"/>
      <c r="I119" s="179"/>
    </row>
    <row r="120" spans="3:9" ht="15">
      <c r="C120" s="194"/>
      <c r="D120" s="224"/>
      <c r="E120" s="223"/>
      <c r="F120" s="223"/>
      <c r="G120" s="217"/>
      <c r="H120" s="220"/>
      <c r="I120" s="179"/>
    </row>
    <row r="121" spans="3:9" ht="15">
      <c r="C121" s="221">
        <v>4</v>
      </c>
      <c r="D121" s="222" t="s">
        <v>437</v>
      </c>
      <c r="E121" s="223"/>
      <c r="F121" s="223"/>
      <c r="G121" s="217"/>
      <c r="H121" s="220"/>
      <c r="I121" s="179"/>
    </row>
    <row r="122" spans="3:9" ht="15.75" thickBot="1">
      <c r="C122" s="194">
        <v>4.0999999999999996</v>
      </c>
      <c r="D122" s="224" t="s">
        <v>438</v>
      </c>
      <c r="E122" s="195" t="s">
        <v>726</v>
      </c>
      <c r="F122" s="196"/>
      <c r="G122" s="195" t="s">
        <v>721</v>
      </c>
      <c r="H122" s="220"/>
      <c r="I122" s="179"/>
    </row>
    <row r="123" spans="3:9" ht="15">
      <c r="C123" s="194"/>
      <c r="D123" s="180" t="s">
        <v>439</v>
      </c>
      <c r="E123" s="231">
        <v>3090402</v>
      </c>
      <c r="F123" s="311"/>
      <c r="G123" s="229">
        <v>1337939</v>
      </c>
      <c r="H123" s="220"/>
      <c r="I123" s="179"/>
    </row>
    <row r="124" spans="3:9" ht="15">
      <c r="C124" s="194"/>
      <c r="D124" s="180" t="s">
        <v>440</v>
      </c>
      <c r="E124" s="231"/>
      <c r="F124" s="311"/>
      <c r="G124" s="231"/>
      <c r="H124" s="220"/>
      <c r="I124" s="179"/>
    </row>
    <row r="125" spans="3:9" ht="15">
      <c r="C125" s="194"/>
      <c r="D125" s="180" t="s">
        <v>441</v>
      </c>
      <c r="E125" s="231"/>
      <c r="F125" s="311"/>
      <c r="G125" s="231"/>
      <c r="H125" s="220"/>
      <c r="I125" s="179"/>
    </row>
    <row r="126" spans="3:9" ht="15">
      <c r="C126" s="194"/>
      <c r="D126" s="180" t="s">
        <v>442</v>
      </c>
      <c r="E126" s="231"/>
      <c r="F126" s="311"/>
      <c r="G126" s="231"/>
      <c r="H126" s="220"/>
      <c r="I126" s="179"/>
    </row>
    <row r="127" spans="3:9" ht="15">
      <c r="C127" s="194"/>
      <c r="D127" s="178" t="s">
        <v>443</v>
      </c>
      <c r="E127" s="231"/>
      <c r="F127" s="311"/>
      <c r="G127" s="231"/>
      <c r="H127" s="220"/>
      <c r="I127" s="179"/>
    </row>
    <row r="128" spans="3:9" ht="15">
      <c r="C128" s="194"/>
      <c r="D128" s="180" t="s">
        <v>444</v>
      </c>
      <c r="E128" s="231"/>
      <c r="F128" s="311"/>
      <c r="G128" s="231"/>
      <c r="H128" s="220"/>
      <c r="I128" s="179"/>
    </row>
    <row r="129" spans="3:9" ht="15">
      <c r="C129" s="194"/>
      <c r="D129" s="180" t="s">
        <v>445</v>
      </c>
      <c r="E129" s="231"/>
      <c r="F129" s="311"/>
      <c r="G129" s="231"/>
      <c r="H129" s="220"/>
      <c r="I129" s="179"/>
    </row>
    <row r="130" spans="3:9" ht="15.75" thickBot="1">
      <c r="C130" s="194"/>
      <c r="D130" s="205" t="s">
        <v>399</v>
      </c>
      <c r="E130" s="228">
        <f>SUM(E123:E129)</f>
        <v>3090402</v>
      </c>
      <c r="F130" s="228"/>
      <c r="G130" s="228">
        <f t="shared" ref="G130" si="3">SUM(G123:G129)</f>
        <v>1337939</v>
      </c>
      <c r="H130" s="220"/>
      <c r="I130" s="179"/>
    </row>
    <row r="131" spans="3:9" ht="15.75" thickTop="1">
      <c r="C131" s="194"/>
      <c r="D131" s="230"/>
      <c r="E131" s="223"/>
      <c r="F131" s="223"/>
      <c r="G131" s="217"/>
      <c r="H131" s="220"/>
      <c r="I131" s="179"/>
    </row>
    <row r="132" spans="3:9" ht="15.75" thickBot="1">
      <c r="C132" s="194">
        <v>4.2</v>
      </c>
      <c r="D132" s="224" t="s">
        <v>446</v>
      </c>
      <c r="E132" s="195" t="s">
        <v>726</v>
      </c>
      <c r="F132" s="196"/>
      <c r="G132" s="195" t="s">
        <v>721</v>
      </c>
      <c r="H132" s="220"/>
      <c r="I132" s="179"/>
    </row>
    <row r="133" spans="3:9" ht="15">
      <c r="C133" s="194"/>
      <c r="D133" s="180" t="s">
        <v>447</v>
      </c>
      <c r="E133" s="223"/>
      <c r="F133" s="223"/>
      <c r="G133" s="217"/>
      <c r="H133" s="220"/>
      <c r="I133" s="179"/>
    </row>
    <row r="134" spans="3:9" ht="15">
      <c r="C134" s="194"/>
      <c r="D134" s="180" t="s">
        <v>448</v>
      </c>
      <c r="E134" s="223"/>
      <c r="F134" s="223"/>
      <c r="G134" s="217"/>
      <c r="H134" s="220"/>
      <c r="I134" s="179"/>
    </row>
    <row r="135" spans="3:9" ht="15">
      <c r="C135" s="194"/>
      <c r="D135" s="180" t="s">
        <v>449</v>
      </c>
      <c r="E135" s="223"/>
      <c r="F135" s="223"/>
      <c r="G135" s="217"/>
      <c r="H135" s="220"/>
      <c r="I135" s="179"/>
    </row>
    <row r="136" spans="3:9" ht="15">
      <c r="C136" s="194"/>
      <c r="D136" s="180" t="s">
        <v>450</v>
      </c>
      <c r="E136" s="223"/>
      <c r="F136" s="223"/>
      <c r="G136" s="217"/>
      <c r="H136" s="220"/>
      <c r="I136" s="179"/>
    </row>
    <row r="137" spans="3:9" ht="15.75" thickBot="1">
      <c r="C137" s="194"/>
      <c r="D137" s="205" t="s">
        <v>399</v>
      </c>
      <c r="E137" s="286">
        <v>0</v>
      </c>
      <c r="F137" s="287"/>
      <c r="G137" s="228">
        <v>0</v>
      </c>
      <c r="H137" s="220"/>
      <c r="I137" s="179"/>
    </row>
    <row r="138" spans="3:9" ht="15.75" thickTop="1">
      <c r="C138" s="194"/>
      <c r="D138" s="180"/>
      <c r="E138" s="230"/>
      <c r="F138" s="230"/>
      <c r="G138" s="223"/>
      <c r="H138" s="220"/>
      <c r="I138" s="179"/>
    </row>
    <row r="139" spans="3:9" ht="15.75" thickBot="1">
      <c r="C139" s="194">
        <v>4.3</v>
      </c>
      <c r="D139" s="224" t="s">
        <v>451</v>
      </c>
      <c r="E139" s="195" t="s">
        <v>726</v>
      </c>
      <c r="F139" s="196"/>
      <c r="G139" s="195" t="s">
        <v>721</v>
      </c>
      <c r="H139" s="220"/>
      <c r="I139" s="179"/>
    </row>
    <row r="140" spans="3:9" ht="15">
      <c r="C140" s="194"/>
      <c r="D140" s="180" t="s">
        <v>452</v>
      </c>
      <c r="E140" s="223"/>
      <c r="F140" s="223"/>
      <c r="G140" s="223"/>
      <c r="H140" s="220"/>
      <c r="I140" s="179"/>
    </row>
    <row r="141" spans="3:9" ht="15">
      <c r="C141" s="194"/>
      <c r="D141" s="180" t="s">
        <v>453</v>
      </c>
      <c r="E141" s="223"/>
      <c r="F141" s="223"/>
      <c r="G141" s="223"/>
      <c r="H141" s="220"/>
      <c r="I141" s="179"/>
    </row>
    <row r="142" spans="3:9" ht="15">
      <c r="C142" s="194"/>
      <c r="D142" s="180" t="s">
        <v>454</v>
      </c>
      <c r="E142" s="223"/>
      <c r="F142" s="223"/>
      <c r="G142" s="223"/>
      <c r="H142" s="220"/>
      <c r="I142" s="179"/>
    </row>
    <row r="143" spans="3:9" ht="15">
      <c r="C143" s="194"/>
      <c r="D143" s="180" t="s">
        <v>455</v>
      </c>
      <c r="E143" s="223"/>
      <c r="F143" s="223"/>
      <c r="G143" s="223"/>
      <c r="H143" s="220"/>
      <c r="I143" s="179"/>
    </row>
    <row r="144" spans="3:9" ht="15.75" thickBot="1">
      <c r="C144" s="194"/>
      <c r="D144" s="205" t="s">
        <v>399</v>
      </c>
      <c r="E144" s="286">
        <v>0</v>
      </c>
      <c r="F144" s="287"/>
      <c r="G144" s="228">
        <v>0</v>
      </c>
      <c r="H144" s="220"/>
      <c r="I144" s="179"/>
    </row>
    <row r="145" spans="3:9" ht="15.75" thickTop="1">
      <c r="C145" s="194"/>
      <c r="D145" s="224"/>
      <c r="E145" s="223"/>
      <c r="F145" s="223"/>
      <c r="G145" s="223"/>
      <c r="H145" s="220"/>
      <c r="I145" s="179"/>
    </row>
    <row r="146" spans="3:9" ht="15.75" thickBot="1">
      <c r="C146" s="194">
        <v>4.4000000000000004</v>
      </c>
      <c r="D146" s="224" t="s">
        <v>456</v>
      </c>
      <c r="E146" s="195" t="s">
        <v>726</v>
      </c>
      <c r="F146" s="196"/>
      <c r="G146" s="195" t="s">
        <v>721</v>
      </c>
      <c r="H146" s="220"/>
      <c r="I146" s="179"/>
    </row>
    <row r="147" spans="3:9" ht="15">
      <c r="C147" s="194"/>
      <c r="D147" s="227" t="s">
        <v>456</v>
      </c>
      <c r="E147" s="231">
        <v>0</v>
      </c>
      <c r="F147" s="231"/>
      <c r="G147" s="201">
        <v>0</v>
      </c>
      <c r="H147" s="220"/>
      <c r="I147" s="179"/>
    </row>
    <row r="148" spans="3:9" ht="15">
      <c r="C148" s="194"/>
      <c r="D148" s="180" t="s">
        <v>685</v>
      </c>
      <c r="E148" s="231"/>
      <c r="F148" s="231"/>
      <c r="G148" s="231"/>
      <c r="H148" s="220"/>
      <c r="I148" s="179"/>
    </row>
    <row r="149" spans="3:9" ht="15.75" thickBot="1">
      <c r="C149" s="194"/>
      <c r="D149" s="205" t="s">
        <v>399</v>
      </c>
      <c r="E149" s="228">
        <f>SUM(E147:E148)</f>
        <v>0</v>
      </c>
      <c r="F149" s="228">
        <f t="shared" ref="F149:G149" si="4">SUM(F147:F148)</f>
        <v>0</v>
      </c>
      <c r="G149" s="228">
        <f t="shared" si="4"/>
        <v>0</v>
      </c>
      <c r="H149" s="220"/>
      <c r="I149" s="179"/>
    </row>
    <row r="150" spans="3:9" ht="15.75" thickTop="1">
      <c r="C150" s="194"/>
      <c r="D150" s="396"/>
      <c r="E150" s="396"/>
      <c r="F150" s="396"/>
      <c r="G150" s="396"/>
      <c r="H150" s="396"/>
      <c r="I150" s="179"/>
    </row>
    <row r="151" spans="3:9" ht="15">
      <c r="C151" s="194"/>
      <c r="D151" s="224"/>
      <c r="E151" s="223"/>
      <c r="F151" s="223"/>
      <c r="G151" s="223"/>
      <c r="H151" s="220"/>
      <c r="I151" s="179"/>
    </row>
    <row r="152" spans="3:9" ht="15">
      <c r="C152" s="194">
        <v>4.5</v>
      </c>
      <c r="D152" s="224" t="s">
        <v>686</v>
      </c>
      <c r="E152" s="196"/>
      <c r="F152" s="196"/>
      <c r="G152" s="196"/>
      <c r="H152" s="220"/>
      <c r="I152" s="179"/>
    </row>
    <row r="153" spans="3:9" ht="15">
      <c r="C153" s="194"/>
      <c r="D153" s="224"/>
      <c r="E153" s="223"/>
      <c r="F153" s="223"/>
      <c r="G153" s="217"/>
      <c r="H153" s="220"/>
      <c r="I153" s="179"/>
    </row>
    <row r="154" spans="3:9" ht="15.75" thickBot="1">
      <c r="C154" s="194">
        <v>4.5999999999999996</v>
      </c>
      <c r="D154" s="224" t="s">
        <v>457</v>
      </c>
      <c r="E154" s="195" t="s">
        <v>726</v>
      </c>
      <c r="F154" s="196"/>
      <c r="G154" s="195" t="s">
        <v>721</v>
      </c>
      <c r="H154" s="220"/>
      <c r="I154" s="179"/>
    </row>
    <row r="155" spans="3:9" ht="15">
      <c r="C155" s="194"/>
      <c r="D155" s="227" t="s">
        <v>457</v>
      </c>
      <c r="E155" s="223"/>
      <c r="F155" s="223"/>
      <c r="G155" s="231"/>
      <c r="H155" s="220"/>
      <c r="I155" s="179"/>
    </row>
    <row r="156" spans="3:9" ht="15.75" thickBot="1">
      <c r="C156" s="194"/>
      <c r="D156" s="205" t="s">
        <v>399</v>
      </c>
      <c r="E156" s="286">
        <v>0</v>
      </c>
      <c r="F156" s="287"/>
      <c r="G156" s="228">
        <v>0</v>
      </c>
      <c r="H156" s="220"/>
      <c r="I156" s="179"/>
    </row>
    <row r="157" spans="3:9" ht="15.75" thickTop="1">
      <c r="C157" s="194"/>
      <c r="D157" s="224"/>
      <c r="E157" s="223"/>
      <c r="F157" s="223"/>
      <c r="G157" s="217"/>
      <c r="H157" s="220"/>
      <c r="I157" s="179"/>
    </row>
    <row r="158" spans="3:9" ht="15.75" thickBot="1">
      <c r="C158" s="194">
        <v>4.7</v>
      </c>
      <c r="D158" s="224" t="s">
        <v>458</v>
      </c>
      <c r="E158" s="195" t="s">
        <v>726</v>
      </c>
      <c r="F158" s="196"/>
      <c r="G158" s="195" t="s">
        <v>721</v>
      </c>
      <c r="H158" s="220"/>
      <c r="I158" s="179"/>
    </row>
    <row r="159" spans="3:9" ht="15">
      <c r="C159" s="194"/>
      <c r="D159" s="180" t="s">
        <v>459</v>
      </c>
      <c r="E159" s="223"/>
      <c r="F159" s="223"/>
      <c r="G159" s="217"/>
      <c r="H159" s="220"/>
      <c r="I159" s="179"/>
    </row>
    <row r="160" spans="3:9" ht="15">
      <c r="C160" s="194"/>
      <c r="D160" s="180" t="s">
        <v>453</v>
      </c>
      <c r="E160" s="223"/>
      <c r="F160" s="223"/>
      <c r="G160" s="217"/>
      <c r="H160" s="220"/>
      <c r="I160" s="179"/>
    </row>
    <row r="161" spans="3:9" ht="15">
      <c r="C161" s="194"/>
      <c r="D161" s="180" t="s">
        <v>460</v>
      </c>
      <c r="E161" s="223"/>
      <c r="F161" s="223"/>
      <c r="G161" s="229"/>
      <c r="H161" s="220"/>
      <c r="I161" s="179"/>
    </row>
    <row r="162" spans="3:9" ht="15.75" thickBot="1">
      <c r="C162" s="194"/>
      <c r="D162" s="205" t="s">
        <v>399</v>
      </c>
      <c r="E162" s="286">
        <v>0</v>
      </c>
      <c r="F162" s="287"/>
      <c r="G162" s="228">
        <v>0</v>
      </c>
      <c r="H162" s="220"/>
      <c r="I162" s="179"/>
    </row>
    <row r="163" spans="3:9" ht="15.75" thickTop="1">
      <c r="C163" s="194"/>
      <c r="D163" s="224"/>
      <c r="E163" s="223"/>
      <c r="F163" s="223"/>
      <c r="G163" s="217"/>
      <c r="H163" s="220"/>
      <c r="I163" s="179"/>
    </row>
    <row r="164" spans="3:9" ht="15.75" thickBot="1">
      <c r="C164" s="221">
        <v>5</v>
      </c>
      <c r="D164" s="222" t="s">
        <v>461</v>
      </c>
      <c r="E164" s="195" t="s">
        <v>726</v>
      </c>
      <c r="F164" s="196"/>
      <c r="G164" s="195" t="s">
        <v>721</v>
      </c>
      <c r="H164" s="220"/>
      <c r="I164" s="179"/>
    </row>
    <row r="165" spans="3:9" ht="15">
      <c r="C165" s="194">
        <v>5.0999999999999996</v>
      </c>
      <c r="D165" s="233" t="s">
        <v>462</v>
      </c>
      <c r="E165" s="231"/>
      <c r="F165" s="231"/>
      <c r="G165" s="201"/>
      <c r="H165" s="220"/>
      <c r="I165" s="179"/>
    </row>
    <row r="166" spans="3:9" ht="15">
      <c r="C166" s="194">
        <v>5.2</v>
      </c>
      <c r="D166" s="233" t="s">
        <v>463</v>
      </c>
      <c r="E166" s="231">
        <v>815000</v>
      </c>
      <c r="F166" s="231"/>
      <c r="G166" s="231">
        <v>0</v>
      </c>
      <c r="H166" s="220"/>
      <c r="I166" s="179"/>
    </row>
    <row r="167" spans="3:9" ht="15.75" thickBot="1">
      <c r="C167" s="194"/>
      <c r="D167" s="205" t="s">
        <v>399</v>
      </c>
      <c r="E167" s="228">
        <f>SUM(E165:E166)</f>
        <v>815000</v>
      </c>
      <c r="F167" s="228">
        <f t="shared" ref="F167:G167" si="5">SUM(F165:F166)</f>
        <v>0</v>
      </c>
      <c r="G167" s="228">
        <f t="shared" si="5"/>
        <v>0</v>
      </c>
      <c r="H167" s="220"/>
      <c r="I167" s="179"/>
    </row>
    <row r="168" spans="3:9" ht="15.75" thickTop="1">
      <c r="C168" s="194"/>
      <c r="D168" s="222"/>
      <c r="E168" s="198"/>
      <c r="F168" s="198"/>
      <c r="G168" s="198"/>
      <c r="H168" s="220"/>
      <c r="I168" s="179"/>
    </row>
    <row r="169" spans="3:9" ht="15">
      <c r="C169" s="221">
        <v>6</v>
      </c>
      <c r="D169" s="222" t="s">
        <v>464</v>
      </c>
      <c r="E169" s="223"/>
      <c r="F169" s="223"/>
      <c r="G169" s="232"/>
      <c r="H169" s="220"/>
      <c r="I169" s="179"/>
    </row>
    <row r="170" spans="3:9" ht="15">
      <c r="C170" s="194">
        <v>6.1</v>
      </c>
      <c r="D170" s="233" t="s">
        <v>465</v>
      </c>
      <c r="E170" s="223"/>
      <c r="F170" s="223"/>
      <c r="G170" s="217"/>
      <c r="H170" s="220"/>
      <c r="I170" s="179"/>
    </row>
    <row r="171" spans="3:9" ht="15">
      <c r="C171" s="194">
        <v>6.2</v>
      </c>
      <c r="D171" s="233" t="s">
        <v>651</v>
      </c>
      <c r="E171" s="223"/>
      <c r="F171" s="223"/>
      <c r="G171" s="217"/>
      <c r="H171" s="220"/>
      <c r="I171" s="179"/>
    </row>
    <row r="172" spans="3:9" ht="15">
      <c r="C172" s="194"/>
      <c r="D172" s="223"/>
      <c r="E172" s="223"/>
      <c r="F172" s="223"/>
      <c r="G172" s="223"/>
      <c r="H172" s="213"/>
      <c r="I172" s="193"/>
    </row>
    <row r="173" spans="3:9" ht="9" customHeight="1">
      <c r="C173" s="194"/>
      <c r="D173" s="223"/>
      <c r="E173" s="223"/>
      <c r="F173" s="223"/>
      <c r="G173" s="223"/>
      <c r="H173" s="213"/>
      <c r="I173" s="193"/>
    </row>
    <row r="174" spans="3:9" ht="15.75">
      <c r="C174" s="194"/>
      <c r="D174" s="397" t="s">
        <v>466</v>
      </c>
      <c r="E174" s="397"/>
      <c r="F174" s="397"/>
      <c r="G174" s="397"/>
      <c r="H174" s="397"/>
      <c r="I174" s="193"/>
    </row>
    <row r="175" spans="3:9" ht="11.25" customHeight="1">
      <c r="C175" s="194"/>
      <c r="D175" s="234"/>
      <c r="E175" s="234"/>
      <c r="F175" s="234"/>
      <c r="G175" s="229"/>
      <c r="H175" s="180"/>
      <c r="I175" s="193"/>
    </row>
    <row r="176" spans="3:9" ht="15">
      <c r="C176" s="221">
        <v>7</v>
      </c>
      <c r="D176" s="235" t="s">
        <v>467</v>
      </c>
      <c r="E176" s="196"/>
      <c r="F176" s="196"/>
      <c r="G176" s="196"/>
      <c r="H176" s="180"/>
      <c r="I176" s="193"/>
    </row>
    <row r="177" spans="3:9" ht="15">
      <c r="C177" s="194">
        <v>7.1</v>
      </c>
      <c r="D177" s="215" t="s">
        <v>468</v>
      </c>
      <c r="E177" s="180"/>
      <c r="F177" s="180"/>
      <c r="G177" s="226"/>
      <c r="H177" s="180"/>
      <c r="I177" s="193"/>
    </row>
    <row r="178" spans="3:9" ht="15">
      <c r="C178" s="194"/>
      <c r="D178" s="180" t="s">
        <v>469</v>
      </c>
      <c r="E178" s="180"/>
      <c r="F178" s="180"/>
      <c r="G178" s="226"/>
      <c r="H178" s="180"/>
      <c r="I178" s="193"/>
    </row>
    <row r="179" spans="3:9" ht="15">
      <c r="C179" s="194"/>
      <c r="D179" s="180" t="s">
        <v>470</v>
      </c>
      <c r="E179" s="180"/>
      <c r="F179" s="180"/>
      <c r="G179" s="226"/>
      <c r="H179" s="180"/>
      <c r="I179" s="193"/>
    </row>
    <row r="180" spans="3:9" ht="15">
      <c r="C180" s="194"/>
      <c r="D180" s="180" t="s">
        <v>471</v>
      </c>
      <c r="E180" s="180"/>
      <c r="F180" s="180"/>
      <c r="G180" s="226"/>
      <c r="H180" s="180"/>
      <c r="I180" s="193"/>
    </row>
    <row r="181" spans="3:9" ht="15">
      <c r="C181" s="194"/>
      <c r="D181" s="180" t="s">
        <v>472</v>
      </c>
      <c r="E181" s="180"/>
      <c r="F181" s="180"/>
      <c r="G181" s="226"/>
      <c r="H181" s="180"/>
      <c r="I181" s="193"/>
    </row>
    <row r="182" spans="3:9" ht="15">
      <c r="C182" s="194"/>
      <c r="D182" s="215"/>
      <c r="E182" s="180"/>
      <c r="F182" s="180"/>
      <c r="G182" s="226"/>
      <c r="H182" s="180"/>
      <c r="I182" s="193"/>
    </row>
    <row r="183" spans="3:9" ht="15">
      <c r="C183" s="194">
        <v>7.2</v>
      </c>
      <c r="D183" s="215" t="s">
        <v>473</v>
      </c>
      <c r="E183" s="180"/>
      <c r="F183" s="180"/>
      <c r="G183" s="226"/>
      <c r="H183" s="180"/>
      <c r="I183" s="193"/>
    </row>
    <row r="184" spans="3:9" ht="15">
      <c r="C184" s="194"/>
      <c r="D184" s="225" t="s">
        <v>474</v>
      </c>
      <c r="E184" s="180"/>
      <c r="F184" s="180"/>
      <c r="G184" s="226"/>
      <c r="H184" s="180"/>
      <c r="I184" s="193"/>
    </row>
    <row r="185" spans="3:9" ht="15">
      <c r="C185" s="194"/>
      <c r="D185" s="225" t="s">
        <v>475</v>
      </c>
      <c r="E185" s="180"/>
      <c r="F185" s="180"/>
      <c r="G185" s="226"/>
      <c r="H185" s="180"/>
      <c r="I185" s="193"/>
    </row>
    <row r="186" spans="3:9" ht="15">
      <c r="C186" s="194"/>
      <c r="D186" s="215"/>
      <c r="E186" s="180"/>
      <c r="F186" s="180"/>
      <c r="G186" s="226"/>
      <c r="H186" s="180"/>
      <c r="I186" s="193"/>
    </row>
    <row r="187" spans="3:9" ht="15">
      <c r="C187" s="194">
        <v>7.4</v>
      </c>
      <c r="D187" s="215" t="s">
        <v>476</v>
      </c>
      <c r="E187" s="180"/>
      <c r="F187" s="180"/>
      <c r="G187" s="226"/>
      <c r="H187" s="180"/>
      <c r="I187" s="193"/>
    </row>
    <row r="188" spans="3:9" ht="15">
      <c r="C188" s="194"/>
      <c r="D188" s="225" t="s">
        <v>477</v>
      </c>
      <c r="E188" s="180"/>
      <c r="F188" s="180"/>
      <c r="G188" s="226"/>
      <c r="H188" s="180"/>
      <c r="I188" s="193"/>
    </row>
    <row r="189" spans="3:9" ht="15">
      <c r="C189" s="194"/>
      <c r="D189" s="225" t="s">
        <v>478</v>
      </c>
      <c r="E189" s="180"/>
      <c r="F189" s="180"/>
      <c r="G189" s="226"/>
      <c r="H189" s="180"/>
      <c r="I189" s="193"/>
    </row>
    <row r="190" spans="3:9" ht="15">
      <c r="C190" s="194"/>
      <c r="D190" s="215"/>
      <c r="E190" s="180"/>
      <c r="F190" s="180"/>
      <c r="G190" s="226"/>
      <c r="H190" s="180"/>
      <c r="I190" s="193"/>
    </row>
    <row r="191" spans="3:9" ht="15">
      <c r="C191" s="194">
        <v>7.5</v>
      </c>
      <c r="D191" s="215" t="s">
        <v>479</v>
      </c>
      <c r="E191" s="180"/>
      <c r="F191" s="180"/>
      <c r="G191" s="226"/>
      <c r="H191" s="180"/>
      <c r="I191" s="193"/>
    </row>
    <row r="192" spans="3:9" ht="15">
      <c r="C192" s="194"/>
      <c r="D192" s="225" t="s">
        <v>480</v>
      </c>
      <c r="E192" s="180"/>
      <c r="F192" s="180"/>
      <c r="G192" s="226"/>
      <c r="H192" s="180"/>
      <c r="I192" s="193"/>
    </row>
    <row r="193" spans="3:9" ht="15">
      <c r="C193" s="194"/>
      <c r="D193" s="225" t="s">
        <v>481</v>
      </c>
      <c r="E193" s="180"/>
      <c r="F193" s="180"/>
      <c r="G193" s="226"/>
      <c r="H193" s="180"/>
      <c r="I193" s="193"/>
    </row>
    <row r="194" spans="3:9" ht="15">
      <c r="C194" s="194"/>
      <c r="D194" s="215"/>
      <c r="E194" s="180"/>
      <c r="F194" s="180"/>
      <c r="G194" s="226"/>
      <c r="H194" s="180"/>
      <c r="I194" s="193"/>
    </row>
    <row r="195" spans="3:9" ht="15">
      <c r="C195" s="194">
        <v>7.6</v>
      </c>
      <c r="D195" s="215" t="s">
        <v>482</v>
      </c>
      <c r="E195" s="180"/>
      <c r="F195" s="180"/>
      <c r="G195" s="226"/>
      <c r="H195" s="180"/>
      <c r="I195" s="193"/>
    </row>
    <row r="196" spans="3:9" ht="15">
      <c r="C196" s="194"/>
      <c r="D196" s="180" t="s">
        <v>483</v>
      </c>
      <c r="E196" s="180"/>
      <c r="F196" s="180"/>
      <c r="G196" s="226"/>
      <c r="H196" s="180"/>
      <c r="I196" s="193"/>
    </row>
    <row r="197" spans="3:9" ht="15">
      <c r="C197" s="194"/>
      <c r="D197" s="180" t="s">
        <v>484</v>
      </c>
      <c r="E197" s="180"/>
      <c r="F197" s="180"/>
      <c r="G197" s="226"/>
      <c r="H197" s="180"/>
      <c r="I197" s="193"/>
    </row>
    <row r="198" spans="3:9" ht="15">
      <c r="C198" s="194"/>
      <c r="D198" s="215"/>
      <c r="E198" s="180"/>
      <c r="F198" s="180"/>
      <c r="G198" s="226"/>
      <c r="H198" s="180"/>
      <c r="I198" s="193"/>
    </row>
    <row r="199" spans="3:9" ht="15">
      <c r="C199" s="194">
        <v>7.7</v>
      </c>
      <c r="D199" s="215" t="s">
        <v>485</v>
      </c>
      <c r="E199" s="180"/>
      <c r="F199" s="180"/>
      <c r="G199" s="226"/>
      <c r="H199" s="180"/>
      <c r="I199" s="193"/>
    </row>
    <row r="200" spans="3:9" ht="15">
      <c r="C200" s="194"/>
      <c r="D200" s="180" t="s">
        <v>486</v>
      </c>
      <c r="E200" s="180"/>
      <c r="F200" s="180"/>
      <c r="G200" s="226"/>
      <c r="H200" s="180"/>
      <c r="I200" s="193"/>
    </row>
    <row r="201" spans="3:9" ht="15">
      <c r="C201" s="194"/>
      <c r="D201" s="180" t="s">
        <v>487</v>
      </c>
      <c r="E201" s="180"/>
      <c r="F201" s="180"/>
      <c r="G201" s="226"/>
      <c r="H201" s="180"/>
      <c r="I201" s="193"/>
    </row>
    <row r="202" spans="3:9" ht="15">
      <c r="C202" s="194"/>
      <c r="D202" s="180" t="s">
        <v>488</v>
      </c>
      <c r="E202" s="180"/>
      <c r="F202" s="180"/>
      <c r="G202" s="226"/>
      <c r="H202" s="180"/>
      <c r="I202" s="193"/>
    </row>
    <row r="203" spans="3:9" ht="15">
      <c r="C203" s="194"/>
      <c r="D203" s="180" t="s">
        <v>489</v>
      </c>
      <c r="E203" s="180"/>
      <c r="F203" s="180"/>
      <c r="G203" s="226"/>
      <c r="H203" s="180"/>
      <c r="I203" s="193"/>
    </row>
    <row r="204" spans="3:9" ht="15">
      <c r="C204" s="194"/>
      <c r="D204" s="180" t="s">
        <v>490</v>
      </c>
      <c r="E204" s="180"/>
      <c r="F204" s="180"/>
      <c r="G204" s="226"/>
      <c r="H204" s="180"/>
      <c r="I204" s="193"/>
    </row>
    <row r="205" spans="3:9" ht="15">
      <c r="C205" s="194"/>
      <c r="D205" s="180" t="s">
        <v>491</v>
      </c>
      <c r="E205" s="180"/>
      <c r="F205" s="180"/>
      <c r="G205" s="226"/>
      <c r="H205" s="180"/>
      <c r="I205" s="193"/>
    </row>
    <row r="206" spans="3:9" ht="15">
      <c r="C206" s="194"/>
      <c r="D206" s="205"/>
      <c r="E206" s="198"/>
      <c r="F206" s="199"/>
      <c r="G206" s="198"/>
      <c r="H206" s="180"/>
      <c r="I206" s="193"/>
    </row>
    <row r="207" spans="3:9" ht="15.75" thickBot="1">
      <c r="C207" s="221">
        <v>8</v>
      </c>
      <c r="D207" s="236" t="s">
        <v>492</v>
      </c>
      <c r="E207" s="195" t="s">
        <v>726</v>
      </c>
      <c r="F207" s="196"/>
      <c r="G207" s="195" t="s">
        <v>721</v>
      </c>
      <c r="H207" s="180"/>
      <c r="I207" s="193"/>
    </row>
    <row r="208" spans="3:9" ht="15">
      <c r="C208" s="194">
        <v>8.1</v>
      </c>
      <c r="D208" s="215" t="s">
        <v>493</v>
      </c>
      <c r="E208" s="201">
        <v>0</v>
      </c>
      <c r="F208" s="229"/>
      <c r="G208" s="229">
        <v>0</v>
      </c>
      <c r="H208" s="180"/>
      <c r="I208" s="193"/>
    </row>
    <row r="209" spans="3:9" ht="15">
      <c r="C209" s="194">
        <v>8.1</v>
      </c>
      <c r="D209" s="215" t="s">
        <v>494</v>
      </c>
      <c r="E209" s="201">
        <v>0</v>
      </c>
      <c r="F209" s="229"/>
      <c r="G209" s="229">
        <v>0</v>
      </c>
      <c r="H209" s="180"/>
      <c r="I209" s="193"/>
    </row>
    <row r="210" spans="3:9" ht="15">
      <c r="C210" s="194">
        <v>8.1999999999999993</v>
      </c>
      <c r="D210" s="215" t="s">
        <v>287</v>
      </c>
      <c r="E210" s="201">
        <v>5773395</v>
      </c>
      <c r="F210" s="229"/>
      <c r="G210" s="201">
        <v>4340588</v>
      </c>
      <c r="H210" s="180"/>
      <c r="I210" s="193"/>
    </row>
    <row r="211" spans="3:9" ht="15">
      <c r="C211" s="194">
        <v>8.1999999999999993</v>
      </c>
      <c r="D211" s="215" t="s">
        <v>495</v>
      </c>
      <c r="E211" s="201">
        <v>8946796</v>
      </c>
      <c r="F211" s="229"/>
      <c r="G211" s="201">
        <v>1616792</v>
      </c>
      <c r="H211" s="180"/>
      <c r="I211" s="193"/>
    </row>
    <row r="212" spans="3:9" ht="15">
      <c r="C212" s="194">
        <v>8.3000000000000007</v>
      </c>
      <c r="D212" s="215" t="s">
        <v>496</v>
      </c>
      <c r="E212" s="201">
        <v>2131545</v>
      </c>
      <c r="F212" s="229"/>
      <c r="G212" s="201">
        <v>1774903</v>
      </c>
      <c r="H212" s="180"/>
      <c r="I212" s="193"/>
    </row>
    <row r="213" spans="3:9" ht="15">
      <c r="C213" s="194">
        <v>8.3000000000000007</v>
      </c>
      <c r="D213" s="215" t="s">
        <v>497</v>
      </c>
      <c r="E213" s="201">
        <v>792934</v>
      </c>
      <c r="F213" s="229"/>
      <c r="G213" s="201">
        <v>529892</v>
      </c>
      <c r="H213" s="180"/>
      <c r="I213" s="193"/>
    </row>
    <row r="214" spans="3:9" ht="15">
      <c r="C214" s="194">
        <v>8.3000000000000007</v>
      </c>
      <c r="D214" s="110" t="s">
        <v>193</v>
      </c>
      <c r="E214" s="201">
        <v>84962</v>
      </c>
      <c r="F214" s="229"/>
      <c r="G214" s="201">
        <v>84962</v>
      </c>
      <c r="H214" s="180"/>
      <c r="I214" s="193"/>
    </row>
    <row r="215" spans="3:9" ht="15.75" thickBot="1">
      <c r="C215" s="194"/>
      <c r="D215" s="205" t="s">
        <v>399</v>
      </c>
      <c r="E215" s="228">
        <f>SUM(E208:E214)</f>
        <v>17729632</v>
      </c>
      <c r="F215" s="228">
        <f t="shared" ref="F215:G215" si="6">SUM(F208:F214)</f>
        <v>0</v>
      </c>
      <c r="G215" s="228">
        <f t="shared" si="6"/>
        <v>8347137</v>
      </c>
      <c r="H215" s="180"/>
      <c r="I215" s="193"/>
    </row>
    <row r="216" spans="3:9" ht="15.75" thickTop="1">
      <c r="C216" s="194"/>
      <c r="D216" s="398" t="s">
        <v>687</v>
      </c>
      <c r="E216" s="398"/>
      <c r="F216" s="398"/>
      <c r="G216" s="398"/>
      <c r="H216" s="398"/>
      <c r="I216" s="193"/>
    </row>
    <row r="217" spans="3:9" ht="12" customHeight="1">
      <c r="C217" s="194"/>
      <c r="D217" s="277"/>
      <c r="E217" s="277"/>
      <c r="F217" s="277"/>
      <c r="G217" s="277"/>
      <c r="H217" s="180"/>
      <c r="I217" s="193"/>
    </row>
    <row r="218" spans="3:9" ht="15">
      <c r="C218" s="221">
        <v>9</v>
      </c>
      <c r="D218" s="237" t="s">
        <v>498</v>
      </c>
      <c r="E218" s="236"/>
      <c r="F218" s="180"/>
      <c r="G218" s="236"/>
      <c r="H218" s="180"/>
      <c r="I218" s="193"/>
    </row>
    <row r="219" spans="3:9" ht="15">
      <c r="C219" s="194">
        <v>9.1</v>
      </c>
      <c r="D219" s="227" t="s">
        <v>499</v>
      </c>
      <c r="E219" s="180"/>
      <c r="F219" s="180"/>
      <c r="G219" s="180"/>
      <c r="H219" s="180"/>
      <c r="I219" s="193"/>
    </row>
    <row r="220" spans="3:9" ht="15">
      <c r="C220" s="194">
        <v>9.1999999999999993</v>
      </c>
      <c r="D220" s="227" t="s">
        <v>500</v>
      </c>
      <c r="E220" s="180"/>
      <c r="F220" s="180"/>
      <c r="G220" s="180"/>
      <c r="H220" s="180"/>
      <c r="I220" s="193"/>
    </row>
    <row r="221" spans="3:9" ht="15">
      <c r="C221" s="194">
        <v>9.3000000000000007</v>
      </c>
      <c r="D221" s="227" t="s">
        <v>652</v>
      </c>
      <c r="E221" s="180"/>
      <c r="F221" s="180"/>
      <c r="G221" s="180"/>
      <c r="H221" s="180"/>
      <c r="I221" s="193"/>
    </row>
    <row r="222" spans="3:9" ht="15">
      <c r="C222" s="194">
        <v>9.4</v>
      </c>
      <c r="D222" s="227" t="s">
        <v>653</v>
      </c>
      <c r="E222" s="180"/>
      <c r="F222" s="180"/>
      <c r="G222" s="180"/>
      <c r="H222" s="180"/>
      <c r="I222" s="193"/>
    </row>
    <row r="223" spans="3:9" ht="15">
      <c r="C223" s="194">
        <v>9.5</v>
      </c>
      <c r="D223" s="227" t="s">
        <v>654</v>
      </c>
      <c r="E223" s="180"/>
      <c r="F223" s="180"/>
      <c r="G223" s="180"/>
      <c r="H223" s="180"/>
      <c r="I223" s="193"/>
    </row>
    <row r="224" spans="3:9" ht="15">
      <c r="C224" s="194"/>
      <c r="D224" s="236"/>
      <c r="E224" s="180"/>
      <c r="F224" s="180"/>
      <c r="G224" s="236"/>
      <c r="H224" s="180"/>
      <c r="I224" s="193"/>
    </row>
    <row r="225" spans="3:9" ht="15">
      <c r="C225" s="221">
        <v>10</v>
      </c>
      <c r="D225" s="237" t="s">
        <v>501</v>
      </c>
      <c r="E225" s="180"/>
      <c r="F225" s="180"/>
      <c r="G225" s="236"/>
      <c r="H225" s="180"/>
      <c r="I225" s="193"/>
    </row>
    <row r="226" spans="3:9" ht="15">
      <c r="C226" s="288">
        <v>10.1</v>
      </c>
      <c r="D226" s="180" t="s">
        <v>502</v>
      </c>
      <c r="E226" s="180"/>
      <c r="F226" s="180"/>
      <c r="G226" s="236"/>
      <c r="H226" s="180"/>
      <c r="I226" s="193"/>
    </row>
    <row r="227" spans="3:9" ht="15">
      <c r="C227" s="288">
        <v>10.199999999999999</v>
      </c>
      <c r="D227" s="180" t="s">
        <v>503</v>
      </c>
      <c r="E227" s="180"/>
      <c r="F227" s="180"/>
      <c r="G227" s="236"/>
      <c r="H227" s="180"/>
      <c r="I227" s="193"/>
    </row>
    <row r="228" spans="3:9" ht="15">
      <c r="C228" s="288">
        <v>10.3</v>
      </c>
      <c r="D228" s="180" t="s">
        <v>292</v>
      </c>
      <c r="E228" s="180"/>
      <c r="F228" s="180"/>
      <c r="G228" s="236"/>
      <c r="H228" s="180"/>
      <c r="I228" s="193"/>
    </row>
    <row r="229" spans="3:9" ht="15">
      <c r="C229" s="288">
        <v>10.4</v>
      </c>
      <c r="D229" s="180" t="s">
        <v>504</v>
      </c>
      <c r="E229" s="180"/>
      <c r="F229" s="180"/>
      <c r="G229" s="236"/>
      <c r="H229" s="180"/>
      <c r="I229" s="193"/>
    </row>
    <row r="230" spans="3:9" ht="15">
      <c r="C230" s="288">
        <v>10.5</v>
      </c>
      <c r="D230" s="180" t="s">
        <v>505</v>
      </c>
      <c r="E230" s="180"/>
      <c r="F230" s="180"/>
      <c r="G230" s="236"/>
      <c r="H230" s="180"/>
      <c r="I230" s="193"/>
    </row>
    <row r="231" spans="3:9" ht="15">
      <c r="C231" s="194"/>
      <c r="D231" s="237"/>
      <c r="E231" s="180"/>
      <c r="F231" s="180"/>
      <c r="G231" s="236"/>
      <c r="H231" s="180"/>
      <c r="I231" s="193"/>
    </row>
    <row r="232" spans="3:9" ht="15">
      <c r="C232" s="221">
        <v>11</v>
      </c>
      <c r="D232" s="237" t="s">
        <v>506</v>
      </c>
      <c r="E232" s="180"/>
      <c r="F232" s="180"/>
      <c r="G232" s="236"/>
      <c r="H232" s="180"/>
      <c r="I232" s="193"/>
    </row>
    <row r="233" spans="3:9" ht="15">
      <c r="C233" s="289">
        <v>11.1</v>
      </c>
      <c r="D233" s="180" t="s">
        <v>507</v>
      </c>
      <c r="E233" s="180"/>
      <c r="F233" s="180"/>
      <c r="G233" s="236"/>
      <c r="H233" s="180"/>
      <c r="I233" s="193"/>
    </row>
    <row r="234" spans="3:9" ht="10.5" customHeight="1">
      <c r="C234" s="194"/>
      <c r="D234" s="236"/>
      <c r="E234" s="180"/>
      <c r="F234" s="180"/>
      <c r="G234" s="236"/>
      <c r="H234" s="180"/>
      <c r="I234" s="193"/>
    </row>
    <row r="235" spans="3:9" ht="15">
      <c r="C235" s="194"/>
      <c r="D235" s="236"/>
      <c r="E235" s="180"/>
      <c r="F235" s="180"/>
      <c r="G235" s="236"/>
      <c r="H235" s="180"/>
      <c r="I235" s="193"/>
    </row>
    <row r="236" spans="3:9" ht="15.75">
      <c r="C236" s="194"/>
      <c r="D236" s="392" t="s">
        <v>508</v>
      </c>
      <c r="E236" s="392"/>
      <c r="F236" s="392"/>
      <c r="G236" s="392"/>
      <c r="H236" s="392"/>
      <c r="I236" s="193"/>
    </row>
    <row r="237" spans="3:9" ht="15">
      <c r="C237" s="194"/>
      <c r="D237" s="192"/>
      <c r="E237" s="238"/>
      <c r="F237" s="238"/>
      <c r="G237" s="236"/>
      <c r="H237" s="180"/>
      <c r="I237" s="193"/>
    </row>
    <row r="238" spans="3:9" ht="15">
      <c r="C238" s="221">
        <v>1</v>
      </c>
      <c r="D238" s="183" t="s">
        <v>228</v>
      </c>
      <c r="E238" s="238"/>
      <c r="F238" s="238"/>
      <c r="G238" s="236"/>
      <c r="H238" s="180"/>
      <c r="I238" s="193"/>
    </row>
    <row r="239" spans="3:9" ht="15">
      <c r="C239" s="194">
        <v>1.1000000000000001</v>
      </c>
      <c r="D239" s="215" t="s">
        <v>294</v>
      </c>
      <c r="E239" s="196"/>
      <c r="F239" s="196"/>
      <c r="G239" s="196"/>
      <c r="H239" s="180"/>
      <c r="I239" s="193"/>
    </row>
    <row r="240" spans="3:9" ht="15">
      <c r="C240" s="194">
        <v>1.2</v>
      </c>
      <c r="D240" s="215" t="s">
        <v>509</v>
      </c>
      <c r="E240" s="196"/>
      <c r="F240" s="196"/>
      <c r="G240" s="196"/>
      <c r="H240" s="180"/>
      <c r="I240" s="193"/>
    </row>
    <row r="241" spans="3:9" ht="15.75" thickBot="1">
      <c r="C241" s="194"/>
      <c r="D241" s="215"/>
      <c r="E241" s="195" t="s">
        <v>726</v>
      </c>
      <c r="F241" s="196"/>
      <c r="G241" s="195" t="s">
        <v>721</v>
      </c>
      <c r="H241" s="180"/>
      <c r="I241" s="193"/>
    </row>
    <row r="242" spans="3:9" ht="15">
      <c r="C242" s="194">
        <v>1.3</v>
      </c>
      <c r="D242" s="215" t="s">
        <v>510</v>
      </c>
      <c r="E242" s="201">
        <v>40000</v>
      </c>
      <c r="F242" s="201"/>
      <c r="G242" s="201">
        <v>40000</v>
      </c>
      <c r="H242" s="180"/>
      <c r="I242" s="193"/>
    </row>
    <row r="243" spans="3:9" ht="15.75" thickBot="1">
      <c r="C243" s="194"/>
      <c r="D243" s="215"/>
      <c r="E243" s="228">
        <f>SUM(E241:E242)</f>
        <v>40000</v>
      </c>
      <c r="F243" s="228">
        <f>SUM(F237:F242)</f>
        <v>0</v>
      </c>
      <c r="G243" s="228">
        <f>SUM(G237:G242)</f>
        <v>40000</v>
      </c>
      <c r="H243" s="180"/>
      <c r="I243" s="193"/>
    </row>
    <row r="244" spans="3:9" ht="15.75" thickTop="1">
      <c r="C244" s="194"/>
      <c r="D244" s="215"/>
      <c r="E244" s="238"/>
      <c r="F244" s="238"/>
      <c r="G244" s="236"/>
      <c r="H244" s="180"/>
      <c r="I244" s="193"/>
    </row>
    <row r="245" spans="3:9" ht="15.75" thickBot="1">
      <c r="C245" s="194">
        <v>1.4</v>
      </c>
      <c r="D245" s="215" t="s">
        <v>511</v>
      </c>
      <c r="E245" s="195" t="s">
        <v>726</v>
      </c>
      <c r="F245" s="196"/>
      <c r="G245" s="195" t="s">
        <v>721</v>
      </c>
      <c r="H245" s="180"/>
      <c r="I245" s="193"/>
    </row>
    <row r="246" spans="3:9" ht="15">
      <c r="C246" s="194"/>
      <c r="D246" s="180" t="s">
        <v>512</v>
      </c>
      <c r="E246" s="213">
        <v>21781208</v>
      </c>
      <c r="F246" s="290"/>
      <c r="G246" s="229">
        <v>25569738</v>
      </c>
      <c r="H246" s="180"/>
      <c r="I246" s="193"/>
    </row>
    <row r="247" spans="3:9" ht="15">
      <c r="C247" s="194"/>
      <c r="D247" s="180" t="s">
        <v>513</v>
      </c>
      <c r="E247" s="213">
        <v>0</v>
      </c>
      <c r="F247" s="213"/>
      <c r="G247" s="229">
        <v>0</v>
      </c>
      <c r="H247" s="180"/>
      <c r="I247" s="193"/>
    </row>
    <row r="248" spans="3:9" ht="15.75" thickBot="1">
      <c r="C248" s="194"/>
      <c r="D248" s="205" t="s">
        <v>399</v>
      </c>
      <c r="E248" s="228">
        <f>SUM(E246:E247)</f>
        <v>21781208</v>
      </c>
      <c r="F248" s="228"/>
      <c r="G248" s="228">
        <f t="shared" ref="G248" si="7">SUM(G246:G247)</f>
        <v>25569738</v>
      </c>
      <c r="H248" s="180"/>
      <c r="I248" s="193"/>
    </row>
    <row r="249" spans="3:9" ht="43.5" customHeight="1" thickTop="1">
      <c r="C249" s="194"/>
      <c r="D249" s="388" t="s">
        <v>739</v>
      </c>
      <c r="E249" s="388"/>
      <c r="F249" s="388"/>
      <c r="G249" s="388"/>
      <c r="H249" s="388"/>
      <c r="I249" s="193"/>
    </row>
    <row r="250" spans="3:9" ht="15">
      <c r="C250" s="194"/>
      <c r="D250" s="278"/>
      <c r="E250" s="278"/>
      <c r="F250" s="278"/>
      <c r="G250" s="278"/>
      <c r="H250" s="180"/>
      <c r="I250" s="193"/>
    </row>
    <row r="251" spans="3:9" ht="15">
      <c r="C251" s="194">
        <v>1.5</v>
      </c>
      <c r="D251" s="215" t="s">
        <v>514</v>
      </c>
      <c r="E251" s="196"/>
      <c r="F251" s="196"/>
      <c r="G251" s="196"/>
      <c r="H251" s="180"/>
      <c r="I251" s="193"/>
    </row>
    <row r="252" spans="3:9" ht="15">
      <c r="C252" s="194">
        <v>1.6</v>
      </c>
      <c r="D252" s="215" t="s">
        <v>515</v>
      </c>
      <c r="E252" s="196"/>
      <c r="F252" s="196"/>
      <c r="G252" s="196"/>
      <c r="H252" s="180"/>
      <c r="I252" s="193"/>
    </row>
    <row r="253" spans="3:9" ht="15">
      <c r="C253" s="194">
        <v>1.7</v>
      </c>
      <c r="D253" s="215" t="s">
        <v>516</v>
      </c>
      <c r="E253" s="196"/>
      <c r="F253" s="196"/>
      <c r="G253" s="196"/>
      <c r="H253" s="180"/>
      <c r="I253" s="193"/>
    </row>
    <row r="254" spans="3:9" ht="15">
      <c r="C254" s="194"/>
      <c r="D254" s="215"/>
      <c r="E254" s="238"/>
      <c r="F254" s="238"/>
      <c r="G254" s="280"/>
      <c r="H254" s="180"/>
      <c r="I254" s="193"/>
    </row>
    <row r="255" spans="3:9" ht="15.75" thickBot="1">
      <c r="C255" s="194">
        <v>1.8</v>
      </c>
      <c r="D255" s="215" t="s">
        <v>517</v>
      </c>
      <c r="E255" s="195" t="s">
        <v>726</v>
      </c>
      <c r="F255" s="196"/>
      <c r="G255" s="195" t="s">
        <v>721</v>
      </c>
      <c r="H255" s="180"/>
      <c r="I255" s="193"/>
    </row>
    <row r="256" spans="3:9" ht="15">
      <c r="C256" s="194"/>
      <c r="D256" s="180" t="s">
        <v>518</v>
      </c>
      <c r="E256" s="213">
        <v>1806283</v>
      </c>
      <c r="F256" s="290"/>
      <c r="G256" s="229">
        <v>1320653</v>
      </c>
      <c r="H256" s="180"/>
      <c r="I256" s="193"/>
    </row>
    <row r="257" spans="3:9" ht="15">
      <c r="C257" s="194"/>
      <c r="D257" s="180" t="s">
        <v>519</v>
      </c>
      <c r="E257" s="213">
        <v>0</v>
      </c>
      <c r="F257" s="290"/>
      <c r="G257" s="229">
        <v>0</v>
      </c>
      <c r="H257" s="180"/>
      <c r="I257" s="193"/>
    </row>
    <row r="258" spans="3:9" ht="15">
      <c r="C258" s="194"/>
      <c r="D258" s="180" t="s">
        <v>520</v>
      </c>
      <c r="E258" s="213">
        <v>77018</v>
      </c>
      <c r="F258" s="290"/>
      <c r="G258" s="229">
        <v>50837</v>
      </c>
      <c r="H258" s="180"/>
      <c r="I258" s="193"/>
    </row>
    <row r="259" spans="3:9" ht="15">
      <c r="C259" s="194"/>
      <c r="D259" s="180" t="s">
        <v>521</v>
      </c>
      <c r="E259" s="213">
        <v>0</v>
      </c>
      <c r="F259" s="290"/>
      <c r="G259" s="229">
        <v>0</v>
      </c>
      <c r="H259" s="180"/>
      <c r="I259" s="193"/>
    </row>
    <row r="260" spans="3:9" ht="15">
      <c r="C260" s="194"/>
      <c r="D260" s="180" t="s">
        <v>522</v>
      </c>
      <c r="E260" s="213">
        <v>0</v>
      </c>
      <c r="F260" s="290"/>
      <c r="G260" s="229">
        <v>0</v>
      </c>
      <c r="H260" s="180"/>
      <c r="I260" s="193"/>
    </row>
    <row r="261" spans="3:9" ht="15.75" thickBot="1">
      <c r="C261" s="194"/>
      <c r="D261" s="205" t="s">
        <v>399</v>
      </c>
      <c r="E261" s="228">
        <f t="shared" ref="E261:F261" si="8">SUM(E256:E260)</f>
        <v>1883301</v>
      </c>
      <c r="F261" s="228">
        <f t="shared" si="8"/>
        <v>0</v>
      </c>
      <c r="G261" s="228">
        <f>SUM(G256:G260)</f>
        <v>1371490</v>
      </c>
      <c r="H261" s="180"/>
      <c r="I261" s="193"/>
    </row>
    <row r="262" spans="3:9" ht="15.75" thickTop="1">
      <c r="C262" s="194"/>
      <c r="D262" s="215"/>
      <c r="E262" s="238"/>
      <c r="F262" s="238"/>
      <c r="G262" s="280"/>
      <c r="H262" s="180"/>
      <c r="I262" s="193"/>
    </row>
    <row r="263" spans="3:9" ht="15.75" thickBot="1">
      <c r="C263" s="194">
        <v>1.9</v>
      </c>
      <c r="D263" s="215" t="s">
        <v>523</v>
      </c>
      <c r="E263" s="195" t="s">
        <v>726</v>
      </c>
      <c r="F263" s="196"/>
      <c r="G263" s="195" t="s">
        <v>721</v>
      </c>
      <c r="H263" s="180"/>
      <c r="I263" s="193"/>
    </row>
    <row r="264" spans="3:9" ht="15">
      <c r="C264" s="194"/>
      <c r="D264" s="180" t="s">
        <v>524</v>
      </c>
      <c r="E264" s="213">
        <v>0</v>
      </c>
      <c r="F264" s="290"/>
      <c r="G264" s="229">
        <v>0</v>
      </c>
      <c r="H264" s="180"/>
      <c r="I264" s="193"/>
    </row>
    <row r="265" spans="3:9" ht="15">
      <c r="C265" s="194"/>
      <c r="D265" s="180" t="s">
        <v>525</v>
      </c>
      <c r="E265" s="213">
        <v>11442</v>
      </c>
      <c r="F265" s="290"/>
      <c r="G265" s="229">
        <v>5615</v>
      </c>
      <c r="H265" s="180"/>
      <c r="I265" s="193"/>
    </row>
    <row r="266" spans="3:9" ht="15">
      <c r="C266" s="194"/>
      <c r="D266" s="180" t="s">
        <v>526</v>
      </c>
      <c r="E266" s="213">
        <v>0</v>
      </c>
      <c r="F266" s="290"/>
      <c r="G266" s="229">
        <v>0</v>
      </c>
      <c r="H266" s="180"/>
      <c r="I266" s="193"/>
    </row>
    <row r="267" spans="3:9" ht="15">
      <c r="C267" s="194"/>
      <c r="D267" s="180" t="s">
        <v>527</v>
      </c>
      <c r="E267" s="213">
        <v>0</v>
      </c>
      <c r="F267" s="290"/>
      <c r="G267" s="229">
        <v>0</v>
      </c>
      <c r="H267" s="180"/>
      <c r="I267" s="193"/>
    </row>
    <row r="268" spans="3:9" ht="15">
      <c r="C268" s="194"/>
      <c r="D268" s="180" t="s">
        <v>528</v>
      </c>
      <c r="E268" s="213">
        <v>183159</v>
      </c>
      <c r="F268" s="290"/>
      <c r="G268" s="229">
        <v>1892891</v>
      </c>
      <c r="H268" s="180"/>
      <c r="I268" s="193"/>
    </row>
    <row r="269" spans="3:9" ht="15">
      <c r="C269" s="194"/>
      <c r="D269" s="180" t="s">
        <v>529</v>
      </c>
      <c r="E269" s="213">
        <v>0</v>
      </c>
      <c r="F269" s="290"/>
      <c r="G269" s="229">
        <v>0</v>
      </c>
      <c r="H269" s="180"/>
      <c r="I269" s="193"/>
    </row>
    <row r="270" spans="3:9" ht="15">
      <c r="C270" s="194"/>
      <c r="D270" s="180" t="s">
        <v>530</v>
      </c>
      <c r="E270" s="213">
        <v>0</v>
      </c>
      <c r="F270" s="290"/>
      <c r="G270" s="229">
        <v>0</v>
      </c>
      <c r="H270" s="180"/>
      <c r="I270" s="193"/>
    </row>
    <row r="271" spans="3:9" ht="15">
      <c r="C271" s="194"/>
      <c r="D271" s="180" t="s">
        <v>531</v>
      </c>
      <c r="E271" s="213">
        <v>7500</v>
      </c>
      <c r="F271" s="290"/>
      <c r="G271" s="229">
        <v>7500</v>
      </c>
      <c r="H271" s="180"/>
      <c r="I271" s="193"/>
    </row>
    <row r="272" spans="3:9" ht="15.75" thickBot="1">
      <c r="C272" s="194"/>
      <c r="D272" s="205" t="s">
        <v>399</v>
      </c>
      <c r="E272" s="228">
        <f t="shared" ref="E272:F272" si="9">SUM(E264:E271)</f>
        <v>202101</v>
      </c>
      <c r="F272" s="228">
        <f t="shared" si="9"/>
        <v>0</v>
      </c>
      <c r="G272" s="228">
        <f>SUM(G264:G271)</f>
        <v>1906006</v>
      </c>
      <c r="H272" s="180"/>
      <c r="I272" s="193"/>
    </row>
    <row r="273" spans="3:9" ht="29.25" customHeight="1" thickTop="1">
      <c r="C273" s="194"/>
      <c r="D273" s="388" t="s">
        <v>741</v>
      </c>
      <c r="E273" s="388"/>
      <c r="F273" s="388"/>
      <c r="G273" s="388"/>
      <c r="H273" s="388"/>
      <c r="I273" s="193"/>
    </row>
    <row r="274" spans="3:9" ht="15">
      <c r="C274" s="194"/>
      <c r="D274" s="205"/>
      <c r="E274" s="280"/>
      <c r="F274" s="280"/>
      <c r="G274" s="202"/>
      <c r="H274" s="180"/>
      <c r="I274" s="193"/>
    </row>
    <row r="275" spans="3:9" ht="15.75" thickBot="1">
      <c r="C275" s="239">
        <v>1.1000000000000001</v>
      </c>
      <c r="D275" s="215" t="s">
        <v>532</v>
      </c>
      <c r="E275" s="195" t="s">
        <v>726</v>
      </c>
      <c r="F275" s="196"/>
      <c r="G275" s="195" t="s">
        <v>721</v>
      </c>
      <c r="H275" s="180"/>
      <c r="I275" s="193"/>
    </row>
    <row r="276" spans="3:9" ht="15">
      <c r="C276" s="194"/>
      <c r="D276" s="180" t="s">
        <v>533</v>
      </c>
      <c r="E276" s="213">
        <v>0</v>
      </c>
      <c r="F276" s="213"/>
      <c r="G276" s="201">
        <v>0</v>
      </c>
      <c r="H276" s="180"/>
      <c r="I276" s="193"/>
    </row>
    <row r="277" spans="3:9" ht="15">
      <c r="C277" s="194"/>
      <c r="D277" s="180" t="s">
        <v>534</v>
      </c>
      <c r="E277" s="213">
        <v>0</v>
      </c>
      <c r="F277" s="213"/>
      <c r="G277" s="201">
        <v>0</v>
      </c>
      <c r="H277" s="180"/>
      <c r="I277" s="193"/>
    </row>
    <row r="278" spans="3:9" ht="15.75" thickBot="1">
      <c r="C278" s="194"/>
      <c r="D278" s="205" t="s">
        <v>399</v>
      </c>
      <c r="E278" s="228">
        <f t="shared" ref="E278:F278" si="10">SUM(E276:E277)</f>
        <v>0</v>
      </c>
      <c r="F278" s="228">
        <f t="shared" si="10"/>
        <v>0</v>
      </c>
      <c r="G278" s="228">
        <f>SUM(G276:G277)</f>
        <v>0</v>
      </c>
      <c r="H278" s="180"/>
      <c r="I278" s="193"/>
    </row>
    <row r="279" spans="3:9" ht="15.75" thickTop="1">
      <c r="C279" s="194"/>
      <c r="D279" s="215"/>
      <c r="E279" s="238"/>
      <c r="F279" s="238"/>
      <c r="G279" s="236"/>
      <c r="H279" s="180"/>
      <c r="I279" s="193"/>
    </row>
    <row r="280" spans="3:9" ht="15">
      <c r="C280" s="221">
        <v>2</v>
      </c>
      <c r="D280" s="183" t="s">
        <v>535</v>
      </c>
      <c r="E280" s="238"/>
      <c r="F280" s="238"/>
      <c r="G280" s="236"/>
      <c r="H280" s="180"/>
      <c r="I280" s="193"/>
    </row>
    <row r="281" spans="3:9" ht="15">
      <c r="C281" s="221"/>
      <c r="D281" s="180" t="s">
        <v>536</v>
      </c>
      <c r="E281" s="238"/>
      <c r="F281" s="238"/>
      <c r="G281" s="236"/>
      <c r="H281" s="180"/>
      <c r="I281" s="193"/>
    </row>
    <row r="282" spans="3:9" ht="15">
      <c r="C282" s="221"/>
      <c r="D282" s="180" t="s">
        <v>537</v>
      </c>
      <c r="E282" s="238"/>
      <c r="F282" s="238"/>
      <c r="G282" s="236"/>
      <c r="H282" s="180"/>
      <c r="I282" s="193"/>
    </row>
    <row r="283" spans="3:9" ht="15">
      <c r="C283" s="221"/>
      <c r="D283" s="183"/>
      <c r="E283" s="238"/>
      <c r="F283" s="238"/>
      <c r="G283" s="236"/>
      <c r="H283" s="180"/>
      <c r="I283" s="193"/>
    </row>
    <row r="284" spans="3:9" ht="15">
      <c r="C284" s="221">
        <v>3</v>
      </c>
      <c r="D284" s="183" t="s">
        <v>538</v>
      </c>
      <c r="E284" s="238"/>
      <c r="F284" s="238"/>
      <c r="G284" s="236"/>
      <c r="H284" s="180"/>
      <c r="I284" s="193"/>
    </row>
    <row r="285" spans="3:9" ht="15">
      <c r="C285" s="221"/>
      <c r="D285" s="240" t="s">
        <v>539</v>
      </c>
      <c r="E285" s="238"/>
      <c r="F285" s="238"/>
      <c r="G285" s="236"/>
      <c r="H285" s="180"/>
      <c r="I285" s="193"/>
    </row>
    <row r="286" spans="3:9" ht="15">
      <c r="C286" s="221"/>
      <c r="D286" s="180" t="s">
        <v>540</v>
      </c>
      <c r="E286" s="238"/>
      <c r="F286" s="238"/>
      <c r="G286" s="236"/>
      <c r="H286" s="180"/>
      <c r="I286" s="193"/>
    </row>
    <row r="287" spans="3:9" ht="15">
      <c r="C287" s="221"/>
      <c r="D287" s="183"/>
      <c r="E287" s="238"/>
      <c r="F287" s="238"/>
      <c r="G287" s="236"/>
      <c r="H287" s="180"/>
      <c r="I287" s="193"/>
    </row>
    <row r="288" spans="3:9" ht="15">
      <c r="C288" s="221">
        <v>4</v>
      </c>
      <c r="D288" s="183" t="s">
        <v>252</v>
      </c>
      <c r="E288" s="238"/>
      <c r="F288" s="238"/>
      <c r="G288" s="236"/>
      <c r="H288" s="180"/>
      <c r="I288" s="193"/>
    </row>
    <row r="289" spans="3:9" ht="15">
      <c r="C289" s="194"/>
      <c r="D289" s="240" t="s">
        <v>541</v>
      </c>
      <c r="E289" s="238"/>
      <c r="F289" s="238"/>
      <c r="G289" s="236"/>
      <c r="H289" s="180"/>
      <c r="I289" s="193"/>
    </row>
    <row r="290" spans="3:9" ht="15">
      <c r="C290" s="194"/>
      <c r="D290" s="238"/>
      <c r="E290" s="238"/>
      <c r="F290" s="238"/>
      <c r="G290" s="236"/>
      <c r="H290" s="180"/>
      <c r="I290" s="193"/>
    </row>
    <row r="291" spans="3:9" ht="15">
      <c r="C291" s="221">
        <v>5</v>
      </c>
      <c r="D291" s="183" t="s">
        <v>233</v>
      </c>
      <c r="E291" s="238"/>
      <c r="F291" s="238"/>
      <c r="G291" s="236"/>
      <c r="H291" s="180"/>
      <c r="I291" s="193"/>
    </row>
    <row r="292" spans="3:9" ht="15">
      <c r="C292" s="194">
        <v>5.0999999999999996</v>
      </c>
      <c r="D292" s="215" t="s">
        <v>294</v>
      </c>
      <c r="E292" s="238"/>
      <c r="F292" s="238"/>
      <c r="G292" s="236"/>
      <c r="H292" s="180"/>
      <c r="I292" s="193"/>
    </row>
    <row r="293" spans="3:9" ht="15">
      <c r="C293" s="194">
        <v>5.2</v>
      </c>
      <c r="D293" s="215" t="s">
        <v>509</v>
      </c>
      <c r="E293" s="238"/>
      <c r="F293" s="238"/>
      <c r="G293" s="236"/>
      <c r="H293" s="180"/>
      <c r="I293" s="193"/>
    </row>
    <row r="294" spans="3:9" ht="15">
      <c r="C294" s="194">
        <v>5.3</v>
      </c>
      <c r="D294" s="215" t="s">
        <v>542</v>
      </c>
      <c r="E294" s="238"/>
      <c r="F294" s="238"/>
      <c r="G294" s="236"/>
      <c r="H294" s="180"/>
      <c r="I294" s="193"/>
    </row>
    <row r="295" spans="3:9" ht="15">
      <c r="C295" s="194">
        <v>5.4</v>
      </c>
      <c r="D295" s="215" t="s">
        <v>511</v>
      </c>
      <c r="E295" s="238"/>
      <c r="F295" s="238"/>
      <c r="G295" s="236"/>
      <c r="H295" s="180"/>
      <c r="I295" s="193"/>
    </row>
    <row r="296" spans="3:9" ht="15">
      <c r="C296" s="194">
        <v>5.5</v>
      </c>
      <c r="D296" s="215" t="s">
        <v>514</v>
      </c>
      <c r="E296" s="238"/>
      <c r="F296" s="238"/>
      <c r="G296" s="236"/>
      <c r="H296" s="180"/>
      <c r="I296" s="193"/>
    </row>
    <row r="297" spans="3:9" ht="15">
      <c r="C297" s="194">
        <v>5.6</v>
      </c>
      <c r="D297" s="215" t="s">
        <v>515</v>
      </c>
      <c r="E297" s="238"/>
      <c r="F297" s="238"/>
      <c r="G297" s="226"/>
      <c r="H297" s="180"/>
      <c r="I297" s="193"/>
    </row>
    <row r="298" spans="3:9" ht="15">
      <c r="C298" s="194">
        <v>5.7</v>
      </c>
      <c r="D298" s="215" t="s">
        <v>516</v>
      </c>
      <c r="E298" s="238"/>
      <c r="F298" s="238"/>
      <c r="G298" s="236"/>
      <c r="H298" s="180"/>
      <c r="I298" s="193"/>
    </row>
    <row r="299" spans="3:9" ht="15">
      <c r="C299" s="194">
        <v>5.8</v>
      </c>
      <c r="D299" s="215" t="s">
        <v>532</v>
      </c>
      <c r="E299" s="196"/>
      <c r="F299" s="196"/>
      <c r="G299" s="196"/>
      <c r="H299" s="180"/>
      <c r="I299" s="193"/>
    </row>
    <row r="300" spans="3:9" ht="15">
      <c r="C300" s="194"/>
      <c r="D300" s="215"/>
      <c r="E300" s="198"/>
      <c r="F300" s="198"/>
      <c r="G300" s="198"/>
      <c r="H300" s="180"/>
      <c r="I300" s="193"/>
    </row>
    <row r="301" spans="3:9" ht="15">
      <c r="C301" s="221">
        <v>6</v>
      </c>
      <c r="D301" s="183" t="s">
        <v>543</v>
      </c>
      <c r="E301" s="238"/>
      <c r="F301" s="238"/>
      <c r="G301" s="236"/>
      <c r="H301" s="180"/>
      <c r="I301" s="193"/>
    </row>
    <row r="302" spans="3:9" ht="15">
      <c r="C302" s="221">
        <v>7</v>
      </c>
      <c r="D302" s="183" t="s">
        <v>544</v>
      </c>
      <c r="E302" s="238"/>
      <c r="F302" s="238"/>
      <c r="G302" s="236"/>
      <c r="H302" s="180"/>
      <c r="I302" s="193"/>
    </row>
    <row r="303" spans="3:9" ht="15">
      <c r="C303" s="221">
        <v>8</v>
      </c>
      <c r="D303" s="183" t="s">
        <v>252</v>
      </c>
      <c r="E303" s="238"/>
      <c r="F303" s="238"/>
      <c r="G303" s="236"/>
      <c r="H303" s="180"/>
      <c r="I303" s="193"/>
    </row>
    <row r="304" spans="3:9" ht="15">
      <c r="C304" s="291">
        <v>8.1</v>
      </c>
      <c r="D304" s="215" t="s">
        <v>545</v>
      </c>
      <c r="E304" s="238"/>
      <c r="F304" s="238"/>
      <c r="G304" s="236"/>
      <c r="H304" s="180"/>
      <c r="I304" s="193"/>
    </row>
    <row r="305" spans="3:9" ht="15">
      <c r="C305" s="291">
        <v>8.1999999999999993</v>
      </c>
      <c r="D305" s="215" t="s">
        <v>546</v>
      </c>
      <c r="E305" s="238"/>
      <c r="F305" s="238"/>
      <c r="G305" s="236"/>
      <c r="H305" s="180"/>
      <c r="I305" s="193"/>
    </row>
    <row r="306" spans="3:9" ht="15">
      <c r="C306" s="221">
        <v>9</v>
      </c>
      <c r="D306" s="241" t="s">
        <v>234</v>
      </c>
      <c r="E306" s="238"/>
      <c r="F306" s="238"/>
      <c r="G306" s="236"/>
      <c r="H306" s="180"/>
      <c r="I306" s="193"/>
    </row>
    <row r="307" spans="3:9" ht="15">
      <c r="C307" s="221"/>
      <c r="D307" s="215"/>
      <c r="E307" s="238"/>
      <c r="F307" s="238"/>
      <c r="G307" s="236"/>
      <c r="H307" s="180"/>
      <c r="I307" s="193"/>
    </row>
    <row r="308" spans="3:9" ht="16.5" thickBot="1">
      <c r="C308" s="221">
        <v>1</v>
      </c>
      <c r="D308" s="242" t="s">
        <v>237</v>
      </c>
      <c r="E308" s="195" t="s">
        <v>726</v>
      </c>
      <c r="F308" s="196"/>
      <c r="G308" s="195" t="s">
        <v>721</v>
      </c>
      <c r="H308" s="220"/>
      <c r="I308" s="179"/>
    </row>
    <row r="309" spans="3:9" ht="15">
      <c r="C309" s="194">
        <v>1.1000000000000001</v>
      </c>
      <c r="D309" s="243" t="s">
        <v>238</v>
      </c>
      <c r="E309" s="231">
        <v>17000000</v>
      </c>
      <c r="F309" s="223"/>
      <c r="G309" s="231">
        <v>17000000</v>
      </c>
      <c r="H309" s="220"/>
      <c r="I309" s="179"/>
    </row>
    <row r="310" spans="3:9" ht="15">
      <c r="C310" s="194">
        <v>1.2</v>
      </c>
      <c r="D310" s="243" t="s">
        <v>239</v>
      </c>
      <c r="E310" s="231"/>
      <c r="F310" s="223"/>
      <c r="G310" s="231"/>
      <c r="H310" s="220"/>
      <c r="I310" s="179"/>
    </row>
    <row r="311" spans="3:9" ht="15">
      <c r="C311" s="194">
        <v>1.3</v>
      </c>
      <c r="D311" s="243" t="s">
        <v>240</v>
      </c>
      <c r="E311" s="231"/>
      <c r="F311" s="223"/>
      <c r="G311" s="231"/>
      <c r="H311" s="220"/>
      <c r="I311" s="179"/>
    </row>
    <row r="312" spans="3:9" ht="15">
      <c r="C312" s="194">
        <v>1.4</v>
      </c>
      <c r="D312" s="243" t="s">
        <v>32</v>
      </c>
      <c r="E312" s="231"/>
      <c r="F312" s="223"/>
      <c r="G312" s="231"/>
      <c r="H312" s="220"/>
      <c r="I312" s="179"/>
    </row>
    <row r="313" spans="3:9" ht="15">
      <c r="C313" s="194"/>
      <c r="D313" s="244" t="s">
        <v>4</v>
      </c>
      <c r="E313" s="231">
        <v>840000</v>
      </c>
      <c r="F313" s="223"/>
      <c r="G313" s="231">
        <v>840000</v>
      </c>
      <c r="H313" s="220"/>
      <c r="I313" s="179"/>
    </row>
    <row r="314" spans="3:9" ht="15">
      <c r="C314" s="194"/>
      <c r="D314" s="244" t="s">
        <v>269</v>
      </c>
      <c r="E314" s="231"/>
      <c r="F314" s="223"/>
      <c r="G314" s="231"/>
      <c r="H314" s="220"/>
      <c r="I314" s="179"/>
    </row>
    <row r="315" spans="3:9" ht="15">
      <c r="C315" s="194"/>
      <c r="D315" s="244" t="s">
        <v>32</v>
      </c>
      <c r="E315" s="231"/>
      <c r="F315" s="223"/>
      <c r="G315" s="231"/>
      <c r="H315" s="220"/>
      <c r="I315" s="179"/>
    </row>
    <row r="316" spans="3:9" ht="15">
      <c r="C316" s="194">
        <v>1.5</v>
      </c>
      <c r="D316" s="243" t="s">
        <v>246</v>
      </c>
      <c r="E316" s="231">
        <v>22429250</v>
      </c>
      <c r="F316" s="223"/>
      <c r="G316" s="292">
        <v>22429250</v>
      </c>
      <c r="H316" s="220"/>
      <c r="I316" s="179"/>
    </row>
    <row r="317" spans="3:9" ht="15">
      <c r="C317" s="194">
        <v>1.6</v>
      </c>
      <c r="D317" s="243" t="s">
        <v>245</v>
      </c>
      <c r="E317" s="231">
        <v>699025</v>
      </c>
      <c r="F317" s="223"/>
      <c r="G317" s="229">
        <v>1836479</v>
      </c>
      <c r="H317" s="220"/>
      <c r="I317" s="179"/>
    </row>
    <row r="318" spans="3:9" ht="15.75" thickBot="1">
      <c r="C318" s="194"/>
      <c r="D318" s="245" t="s">
        <v>247</v>
      </c>
      <c r="E318" s="228">
        <f t="shared" ref="E318:F318" si="11">SUM(E309:E317)</f>
        <v>40968275</v>
      </c>
      <c r="F318" s="249">
        <f t="shared" si="11"/>
        <v>0</v>
      </c>
      <c r="G318" s="249">
        <f>SUM(G309:G317)</f>
        <v>42105729</v>
      </c>
      <c r="H318" s="220"/>
      <c r="I318" s="179"/>
    </row>
    <row r="319" spans="3:9" ht="15.75" thickTop="1">
      <c r="C319" s="194"/>
      <c r="D319" s="215"/>
      <c r="E319" s="238"/>
      <c r="F319" s="238"/>
      <c r="G319" s="226"/>
      <c r="H319" s="180"/>
      <c r="I319" s="193"/>
    </row>
    <row r="320" spans="3:9" ht="15">
      <c r="C320" s="194"/>
      <c r="D320" s="238"/>
      <c r="E320" s="238"/>
      <c r="F320" s="238"/>
      <c r="G320" s="236"/>
      <c r="H320" s="180"/>
      <c r="I320" s="193"/>
    </row>
    <row r="321" spans="3:9" ht="20.25">
      <c r="C321" s="194"/>
      <c r="D321" s="399" t="s">
        <v>655</v>
      </c>
      <c r="E321" s="399"/>
      <c r="F321" s="399"/>
      <c r="G321" s="399"/>
      <c r="H321" s="399"/>
      <c r="I321" s="193"/>
    </row>
    <row r="322" spans="3:9" ht="15">
      <c r="C322" s="194"/>
      <c r="D322" s="234"/>
      <c r="E322" s="238"/>
      <c r="F322" s="238"/>
      <c r="G322" s="236"/>
      <c r="H322" s="180"/>
      <c r="I322" s="193"/>
    </row>
    <row r="323" spans="3:9" ht="15">
      <c r="C323" s="194"/>
      <c r="D323" s="246" t="s">
        <v>547</v>
      </c>
      <c r="E323" s="238"/>
      <c r="F323" s="238"/>
      <c r="G323" s="236"/>
      <c r="H323" s="180"/>
      <c r="I323" s="193"/>
    </row>
    <row r="324" spans="3:9" ht="10.5" customHeight="1">
      <c r="C324" s="194"/>
      <c r="D324" s="234"/>
      <c r="E324" s="238"/>
      <c r="F324" s="238"/>
      <c r="G324" s="236"/>
      <c r="H324" s="180"/>
      <c r="I324" s="193"/>
    </row>
    <row r="325" spans="3:9" ht="15.75" thickBot="1">
      <c r="C325" s="194"/>
      <c r="D325" s="247" t="s">
        <v>656</v>
      </c>
      <c r="E325" s="195" t="s">
        <v>726</v>
      </c>
      <c r="F325" s="196"/>
      <c r="G325" s="195" t="s">
        <v>721</v>
      </c>
      <c r="H325" s="180"/>
      <c r="I325" s="193"/>
    </row>
    <row r="326" spans="3:9" ht="15">
      <c r="C326" s="194"/>
      <c r="D326" s="225" t="s">
        <v>698</v>
      </c>
      <c r="E326" s="293">
        <v>2116904</v>
      </c>
      <c r="F326" s="290"/>
      <c r="G326" s="297">
        <v>1748550</v>
      </c>
      <c r="H326" s="180"/>
      <c r="I326" s="193"/>
    </row>
    <row r="327" spans="3:9" ht="15">
      <c r="C327" s="194"/>
      <c r="D327" s="225" t="s">
        <v>657</v>
      </c>
      <c r="E327" s="293">
        <v>0</v>
      </c>
      <c r="F327" s="290"/>
      <c r="G327" s="297">
        <v>-1340914</v>
      </c>
      <c r="H327" s="180"/>
      <c r="I327" s="193"/>
    </row>
    <row r="328" spans="3:9" ht="15">
      <c r="C328" s="194"/>
      <c r="D328" s="225" t="s">
        <v>688</v>
      </c>
      <c r="E328" s="293">
        <v>0</v>
      </c>
      <c r="F328" s="290"/>
      <c r="G328" s="297">
        <v>4731951</v>
      </c>
      <c r="H328" s="180"/>
      <c r="I328" s="193"/>
    </row>
    <row r="329" spans="3:9" ht="15">
      <c r="C329" s="194"/>
      <c r="D329" s="225" t="s">
        <v>710</v>
      </c>
      <c r="E329" s="293">
        <v>15558559</v>
      </c>
      <c r="F329" s="290"/>
      <c r="G329" s="297">
        <v>42524283</v>
      </c>
      <c r="H329" s="180"/>
      <c r="I329" s="193"/>
    </row>
    <row r="330" spans="3:9" ht="15">
      <c r="C330" s="194"/>
      <c r="D330" s="248" t="s">
        <v>548</v>
      </c>
      <c r="E330" s="213"/>
      <c r="F330" s="290"/>
      <c r="G330" s="229"/>
      <c r="H330" s="180"/>
      <c r="I330" s="193"/>
    </row>
    <row r="331" spans="3:9" ht="15">
      <c r="C331" s="194"/>
      <c r="D331" s="225" t="s">
        <v>658</v>
      </c>
      <c r="E331" s="213">
        <v>0</v>
      </c>
      <c r="F331" s="290"/>
      <c r="G331" s="229">
        <v>2141125</v>
      </c>
      <c r="H331" s="180"/>
      <c r="I331" s="193"/>
    </row>
    <row r="332" spans="3:9" ht="15">
      <c r="C332" s="194"/>
      <c r="D332" s="225" t="s">
        <v>659</v>
      </c>
      <c r="E332" s="293">
        <v>0</v>
      </c>
      <c r="F332" s="290"/>
      <c r="G332" s="297">
        <v>-40000</v>
      </c>
      <c r="H332" s="180"/>
      <c r="I332" s="193"/>
    </row>
    <row r="333" spans="3:9" ht="15">
      <c r="C333" s="194"/>
      <c r="D333" s="225" t="s">
        <v>689</v>
      </c>
      <c r="E333" s="213">
        <v>16107</v>
      </c>
      <c r="F333" s="290"/>
      <c r="G333" s="297">
        <v>20000</v>
      </c>
      <c r="H333" s="180"/>
      <c r="I333" s="193"/>
    </row>
    <row r="334" spans="3:9" ht="15">
      <c r="C334" s="194"/>
      <c r="D334" s="225" t="s">
        <v>690</v>
      </c>
      <c r="E334" s="213">
        <v>0</v>
      </c>
      <c r="F334" s="290"/>
      <c r="G334" s="297">
        <v>0</v>
      </c>
      <c r="H334" s="180"/>
      <c r="I334" s="193"/>
    </row>
    <row r="335" spans="3:9" ht="15.75" thickBot="1">
      <c r="C335" s="194"/>
      <c r="D335" s="247" t="s">
        <v>660</v>
      </c>
      <c r="E335" s="249">
        <f>SUM(E326:E334)</f>
        <v>17691570</v>
      </c>
      <c r="F335" s="226"/>
      <c r="G335" s="249">
        <f>SUM(G326:G334)</f>
        <v>49784995</v>
      </c>
      <c r="H335" s="180"/>
      <c r="I335" s="193"/>
    </row>
    <row r="336" spans="3:9" ht="15.75" thickTop="1">
      <c r="C336" s="194"/>
      <c r="D336" s="250"/>
      <c r="E336" s="251"/>
      <c r="F336" s="251"/>
      <c r="G336" s="226"/>
      <c r="H336" s="180"/>
      <c r="I336" s="193"/>
    </row>
    <row r="337" spans="3:9" ht="15">
      <c r="C337" s="194"/>
      <c r="D337" s="246" t="s">
        <v>661</v>
      </c>
      <c r="E337" s="252"/>
      <c r="F337" s="252"/>
      <c r="G337" s="226"/>
      <c r="H337" s="180"/>
      <c r="I337" s="193"/>
    </row>
    <row r="338" spans="3:9" ht="11.25" customHeight="1">
      <c r="C338" s="194"/>
      <c r="D338" s="254"/>
      <c r="E338" s="225"/>
      <c r="F338" s="225"/>
      <c r="G338" s="229"/>
      <c r="H338" s="180"/>
      <c r="I338" s="193"/>
    </row>
    <row r="339" spans="3:9" ht="15.75" thickBot="1">
      <c r="C339" s="194"/>
      <c r="D339" s="255" t="s">
        <v>307</v>
      </c>
      <c r="E339" s="195" t="s">
        <v>726</v>
      </c>
      <c r="F339" s="196"/>
      <c r="G339" s="195" t="s">
        <v>721</v>
      </c>
      <c r="H339" s="180"/>
      <c r="I339" s="193"/>
    </row>
    <row r="340" spans="3:9" ht="15">
      <c r="C340" s="194"/>
      <c r="D340" s="240" t="s">
        <v>307</v>
      </c>
      <c r="E340" s="294">
        <v>-2580401</v>
      </c>
      <c r="F340" s="294"/>
      <c r="G340" s="295">
        <v>-18153370</v>
      </c>
      <c r="H340" s="180"/>
      <c r="I340" s="193"/>
    </row>
    <row r="341" spans="3:9" ht="15">
      <c r="C341" s="194"/>
      <c r="D341" s="240" t="s">
        <v>308</v>
      </c>
      <c r="E341" s="294">
        <f t="shared" ref="E341" si="12">SUM(E336)</f>
        <v>0</v>
      </c>
      <c r="F341" s="294"/>
      <c r="G341" s="295">
        <v>0</v>
      </c>
      <c r="H341" s="180"/>
      <c r="I341" s="193"/>
    </row>
    <row r="342" spans="3:9" ht="15.75" thickBot="1">
      <c r="C342" s="194"/>
      <c r="D342" s="205" t="s">
        <v>399</v>
      </c>
      <c r="E342" s="296">
        <f t="shared" ref="E342:F342" si="13">SUM(E340:E341)</f>
        <v>-2580401</v>
      </c>
      <c r="F342" s="303">
        <f t="shared" si="13"/>
        <v>0</v>
      </c>
      <c r="G342" s="296">
        <f>SUM(G340:G341)</f>
        <v>-18153370</v>
      </c>
      <c r="H342" s="180"/>
      <c r="I342" s="193"/>
    </row>
    <row r="343" spans="3:9" ht="15.75" thickTop="1">
      <c r="C343" s="194"/>
      <c r="D343" s="205"/>
      <c r="E343" s="280"/>
      <c r="F343" s="280"/>
      <c r="G343" s="202"/>
      <c r="H343" s="180"/>
      <c r="I343" s="193"/>
    </row>
    <row r="344" spans="3:9" ht="15.75" thickBot="1">
      <c r="C344" s="194"/>
      <c r="D344" s="255" t="s">
        <v>662</v>
      </c>
      <c r="E344" s="195" t="s">
        <v>726</v>
      </c>
      <c r="F344" s="196"/>
      <c r="G344" s="195" t="s">
        <v>721</v>
      </c>
      <c r="H344" s="180"/>
      <c r="I344" s="193"/>
    </row>
    <row r="345" spans="3:9" ht="15">
      <c r="C345" s="194"/>
      <c r="D345" s="240" t="s">
        <v>663</v>
      </c>
      <c r="E345" s="294">
        <v>-2988081</v>
      </c>
      <c r="F345" s="293"/>
      <c r="G345" s="297">
        <v>-2590286</v>
      </c>
      <c r="H345" s="180"/>
      <c r="I345" s="193"/>
    </row>
    <row r="346" spans="3:9" ht="15">
      <c r="C346" s="194"/>
      <c r="D346" s="240" t="s">
        <v>664</v>
      </c>
      <c r="E346" s="294">
        <v>-461014</v>
      </c>
      <c r="F346" s="293"/>
      <c r="G346" s="297">
        <v>-432576</v>
      </c>
      <c r="H346" s="180"/>
      <c r="I346" s="193"/>
    </row>
    <row r="347" spans="3:9" ht="15.75" thickBot="1">
      <c r="C347" s="194"/>
      <c r="D347" s="205" t="s">
        <v>399</v>
      </c>
      <c r="E347" s="296">
        <f>SUM(E345:E346)</f>
        <v>-3449095</v>
      </c>
      <c r="F347" s="303">
        <f t="shared" ref="F347:G347" si="14">SUM(F345:F346)</f>
        <v>0</v>
      </c>
      <c r="G347" s="296">
        <f t="shared" si="14"/>
        <v>-3022862</v>
      </c>
      <c r="H347" s="180"/>
      <c r="I347" s="193"/>
    </row>
    <row r="348" spans="3:9" ht="15.75" thickTop="1">
      <c r="C348" s="194"/>
      <c r="D348" s="255"/>
      <c r="E348" s="225"/>
      <c r="F348" s="225"/>
      <c r="G348" s="229"/>
      <c r="H348" s="180"/>
      <c r="I348" s="193"/>
    </row>
    <row r="349" spans="3:9" ht="15.75" thickBot="1">
      <c r="C349" s="194"/>
      <c r="D349" s="255" t="s">
        <v>665</v>
      </c>
      <c r="E349" s="195" t="s">
        <v>726</v>
      </c>
      <c r="F349" s="196"/>
      <c r="G349" s="195" t="s">
        <v>721</v>
      </c>
      <c r="H349" s="180"/>
      <c r="I349" s="193"/>
    </row>
    <row r="350" spans="3:9" ht="15">
      <c r="C350" s="194"/>
      <c r="D350" s="240" t="s">
        <v>691</v>
      </c>
      <c r="E350" s="295">
        <v>0</v>
      </c>
      <c r="F350" s="295"/>
      <c r="G350" s="295">
        <v>-1085147</v>
      </c>
      <c r="H350" s="180"/>
      <c r="I350" s="193"/>
    </row>
    <row r="351" spans="3:9" ht="15">
      <c r="C351" s="194"/>
      <c r="D351" s="240" t="s">
        <v>700</v>
      </c>
      <c r="E351" s="295">
        <v>-888680</v>
      </c>
      <c r="F351" s="295"/>
      <c r="G351" s="295">
        <v>-1046429</v>
      </c>
      <c r="H351" s="180"/>
      <c r="I351" s="193"/>
    </row>
    <row r="352" spans="3:9" ht="15">
      <c r="C352" s="194"/>
      <c r="D352" s="240" t="s">
        <v>693</v>
      </c>
      <c r="E352" s="295">
        <v>0</v>
      </c>
      <c r="F352" s="295"/>
      <c r="G352" s="295">
        <v>-372765</v>
      </c>
      <c r="H352" s="180"/>
      <c r="I352" s="193"/>
    </row>
    <row r="353" spans="3:9" ht="15">
      <c r="C353" s="194"/>
      <c r="D353" s="240" t="s">
        <v>692</v>
      </c>
      <c r="E353" s="294">
        <v>0</v>
      </c>
      <c r="F353" s="294"/>
      <c r="G353" s="295">
        <v>-156209</v>
      </c>
      <c r="H353" s="180"/>
      <c r="I353" s="193"/>
    </row>
    <row r="354" spans="3:9" ht="15">
      <c r="C354" s="194"/>
      <c r="D354" s="240" t="s">
        <v>699</v>
      </c>
      <c r="E354" s="294">
        <v>0</v>
      </c>
      <c r="F354" s="294"/>
      <c r="G354" s="295">
        <v>-21240</v>
      </c>
      <c r="H354" s="180"/>
      <c r="I354" s="193"/>
    </row>
    <row r="355" spans="3:9" ht="15.75" thickBot="1">
      <c r="C355" s="194"/>
      <c r="D355" s="205" t="s">
        <v>399</v>
      </c>
      <c r="E355" s="296">
        <f>SUM(E350:E354)</f>
        <v>-888680</v>
      </c>
      <c r="F355" s="303"/>
      <c r="G355" s="296">
        <f>SUM(G350:G354)</f>
        <v>-2681790</v>
      </c>
      <c r="H355" s="180"/>
      <c r="I355" s="193"/>
    </row>
    <row r="356" spans="3:9" ht="15.75" thickTop="1">
      <c r="C356" s="194"/>
      <c r="D356" s="240"/>
      <c r="E356" s="225"/>
      <c r="F356" s="225"/>
      <c r="G356" s="229"/>
      <c r="H356" s="180"/>
      <c r="I356" s="193"/>
    </row>
    <row r="357" spans="3:9" ht="15">
      <c r="C357" s="194"/>
      <c r="D357" s="256" t="s">
        <v>550</v>
      </c>
      <c r="E357" s="160"/>
      <c r="F357" s="257"/>
      <c r="G357" s="252"/>
      <c r="H357" s="258"/>
      <c r="I357" s="193"/>
    </row>
    <row r="358" spans="3:9" ht="15">
      <c r="C358" s="194"/>
      <c r="D358" s="400" t="s">
        <v>666</v>
      </c>
      <c r="E358" s="400"/>
      <c r="F358" s="400"/>
      <c r="G358" s="400"/>
      <c r="H358" s="258"/>
      <c r="I358" s="193"/>
    </row>
    <row r="359" spans="3:9" ht="15.75" thickBot="1">
      <c r="C359" s="194"/>
      <c r="D359" s="259"/>
      <c r="E359" s="195" t="s">
        <v>726</v>
      </c>
      <c r="F359" s="196"/>
      <c r="G359" s="195" t="s">
        <v>721</v>
      </c>
      <c r="H359" s="260"/>
      <c r="I359" s="193"/>
    </row>
    <row r="360" spans="3:9" ht="15">
      <c r="C360" s="194"/>
      <c r="D360" s="261" t="s">
        <v>701</v>
      </c>
      <c r="E360" s="298">
        <v>-417285</v>
      </c>
      <c r="F360" s="299"/>
      <c r="G360" s="295">
        <v>-800144</v>
      </c>
      <c r="H360" s="260"/>
      <c r="I360" s="193"/>
    </row>
    <row r="361" spans="3:9" ht="15">
      <c r="C361" s="194"/>
      <c r="D361" s="261" t="s">
        <v>703</v>
      </c>
      <c r="E361" s="298">
        <v>-991917</v>
      </c>
      <c r="F361" s="299"/>
      <c r="G361" s="295">
        <v>-12670508</v>
      </c>
      <c r="H361" s="260"/>
      <c r="I361" s="193"/>
    </row>
    <row r="362" spans="3:9" ht="15">
      <c r="C362" s="194"/>
      <c r="D362" s="261" t="s">
        <v>667</v>
      </c>
      <c r="E362" s="298">
        <v>-118412</v>
      </c>
      <c r="F362" s="299"/>
      <c r="G362" s="295">
        <v>-178827</v>
      </c>
      <c r="H362" s="260"/>
      <c r="I362" s="193"/>
    </row>
    <row r="363" spans="3:9" ht="15">
      <c r="C363" s="194"/>
      <c r="D363" s="261" t="s">
        <v>694</v>
      </c>
      <c r="E363" s="298">
        <v>-275375</v>
      </c>
      <c r="F363" s="299"/>
      <c r="G363" s="295">
        <v>-240000</v>
      </c>
      <c r="H363" s="260"/>
      <c r="I363" s="193"/>
    </row>
    <row r="364" spans="3:9" ht="15">
      <c r="C364" s="194"/>
      <c r="D364" s="261" t="s">
        <v>704</v>
      </c>
      <c r="E364" s="298">
        <v>-2117942</v>
      </c>
      <c r="F364" s="299"/>
      <c r="G364" s="295">
        <v>-1784455</v>
      </c>
      <c r="H364" s="260"/>
      <c r="I364" s="193"/>
    </row>
    <row r="365" spans="3:9" ht="15">
      <c r="C365" s="194"/>
      <c r="D365" s="261" t="s">
        <v>705</v>
      </c>
      <c r="E365" s="298">
        <v>-381134</v>
      </c>
      <c r="F365" s="299"/>
      <c r="G365" s="295">
        <v>-261334</v>
      </c>
      <c r="H365" s="260"/>
      <c r="I365" s="193"/>
    </row>
    <row r="366" spans="3:9" ht="15">
      <c r="C366" s="194"/>
      <c r="D366" s="261" t="s">
        <v>668</v>
      </c>
      <c r="E366" s="298">
        <v>-74500</v>
      </c>
      <c r="F366" s="299"/>
      <c r="G366" s="299">
        <v>-71582</v>
      </c>
      <c r="H366" s="260"/>
      <c r="I366" s="193"/>
    </row>
    <row r="367" spans="3:9" ht="15">
      <c r="C367" s="194"/>
      <c r="D367" s="261" t="s">
        <v>719</v>
      </c>
      <c r="E367" s="298">
        <v>-34924</v>
      </c>
      <c r="F367" s="299"/>
      <c r="G367" s="299">
        <v>-41705</v>
      </c>
      <c r="H367" s="260"/>
      <c r="I367" s="193"/>
    </row>
    <row r="368" spans="3:9" ht="15">
      <c r="C368" s="194"/>
      <c r="D368" s="261" t="s">
        <v>695</v>
      </c>
      <c r="E368" s="298">
        <v>-175279</v>
      </c>
      <c r="F368" s="299"/>
      <c r="G368" s="299">
        <v>-109771</v>
      </c>
      <c r="H368" s="260"/>
      <c r="I368" s="193"/>
    </row>
    <row r="369" spans="3:9" ht="15">
      <c r="C369" s="194"/>
      <c r="D369" s="261" t="s">
        <v>706</v>
      </c>
      <c r="E369" s="298">
        <v>-46522</v>
      </c>
      <c r="F369" s="299"/>
      <c r="G369" s="299">
        <v>-23359</v>
      </c>
      <c r="H369" s="260"/>
      <c r="I369" s="193"/>
    </row>
    <row r="370" spans="3:9" ht="15">
      <c r="C370" s="194"/>
      <c r="D370" s="261" t="s">
        <v>669</v>
      </c>
      <c r="E370" s="298">
        <v>-418639</v>
      </c>
      <c r="F370" s="299"/>
      <c r="G370" s="299">
        <v>-478278</v>
      </c>
      <c r="H370" s="260"/>
      <c r="I370" s="193"/>
    </row>
    <row r="371" spans="3:9" ht="15">
      <c r="C371" s="194"/>
      <c r="D371" s="261" t="s">
        <v>696</v>
      </c>
      <c r="E371" s="298">
        <v>-3177124</v>
      </c>
      <c r="F371" s="299"/>
      <c r="G371" s="299">
        <v>-2407323</v>
      </c>
      <c r="H371" s="262"/>
      <c r="I371" s="193"/>
    </row>
    <row r="372" spans="3:9" ht="15">
      <c r="C372" s="194"/>
      <c r="D372" s="261" t="s">
        <v>670</v>
      </c>
      <c r="E372" s="298">
        <v>-600000</v>
      </c>
      <c r="F372" s="299"/>
      <c r="G372" s="299">
        <v>-600000</v>
      </c>
      <c r="H372" s="262"/>
      <c r="I372" s="193"/>
    </row>
    <row r="373" spans="3:9" ht="15">
      <c r="C373" s="194"/>
      <c r="D373" s="261" t="s">
        <v>697</v>
      </c>
      <c r="E373" s="298">
        <v>-231441</v>
      </c>
      <c r="F373" s="299"/>
      <c r="G373" s="299">
        <v>-199696</v>
      </c>
      <c r="H373" s="262"/>
      <c r="I373" s="193"/>
    </row>
    <row r="374" spans="3:9" ht="15">
      <c r="C374" s="194"/>
      <c r="D374" s="261" t="s">
        <v>702</v>
      </c>
      <c r="E374" s="298">
        <v>-260266</v>
      </c>
      <c r="F374" s="299"/>
      <c r="G374" s="299">
        <v>-179695</v>
      </c>
      <c r="H374" s="262"/>
      <c r="I374" s="193"/>
    </row>
    <row r="375" spans="3:9" ht="15">
      <c r="C375" s="194"/>
      <c r="D375" s="261" t="s">
        <v>707</v>
      </c>
      <c r="E375" s="298">
        <v>0</v>
      </c>
      <c r="F375" s="299"/>
      <c r="G375" s="295">
        <v>-3242530</v>
      </c>
      <c r="H375" s="263"/>
      <c r="I375" s="193"/>
    </row>
    <row r="376" spans="3:9" ht="15.75" thickBot="1">
      <c r="C376" s="194"/>
      <c r="D376" s="205" t="s">
        <v>399</v>
      </c>
      <c r="E376" s="296">
        <f>SUM(E360:E375)</f>
        <v>-9320760</v>
      </c>
      <c r="F376" s="303">
        <f>SUM(F360:F375)</f>
        <v>0</v>
      </c>
      <c r="G376" s="296">
        <f>SUM(G360:G375)</f>
        <v>-23289207</v>
      </c>
      <c r="H376" s="264"/>
      <c r="I376" s="193"/>
    </row>
    <row r="377" spans="3:9" ht="15.75" thickTop="1">
      <c r="C377" s="194"/>
      <c r="D377" s="265"/>
      <c r="E377" s="261"/>
      <c r="F377" s="261"/>
      <c r="G377" s="252"/>
      <c r="H377" s="263"/>
      <c r="I377" s="193"/>
    </row>
    <row r="378" spans="3:9" ht="8.25" customHeight="1">
      <c r="C378" s="194"/>
      <c r="D378" s="252"/>
      <c r="E378" s="252"/>
      <c r="F378" s="252"/>
      <c r="G378" s="252"/>
      <c r="H378" s="252"/>
      <c r="I378" s="193"/>
    </row>
    <row r="379" spans="3:9" ht="15.75" thickBot="1">
      <c r="C379" s="194"/>
      <c r="D379" s="215" t="s">
        <v>549</v>
      </c>
      <c r="E379" s="195" t="s">
        <v>726</v>
      </c>
      <c r="F379" s="196"/>
      <c r="G379" s="195" t="s">
        <v>721</v>
      </c>
      <c r="H379" s="180"/>
      <c r="I379" s="193"/>
    </row>
    <row r="380" spans="3:9" ht="15">
      <c r="C380" s="194"/>
      <c r="D380" s="225" t="s">
        <v>325</v>
      </c>
      <c r="E380" s="293">
        <v>0</v>
      </c>
      <c r="F380" s="293"/>
      <c r="G380" s="297">
        <v>-48952</v>
      </c>
      <c r="H380" s="180"/>
      <c r="I380" s="193"/>
    </row>
    <row r="381" spans="3:9" ht="15">
      <c r="C381" s="194"/>
      <c r="D381" s="225" t="s">
        <v>327</v>
      </c>
      <c r="E381" s="293">
        <v>-524633</v>
      </c>
      <c r="F381" s="300"/>
      <c r="G381" s="297">
        <v>-333314</v>
      </c>
      <c r="H381" s="180"/>
      <c r="I381" s="193"/>
    </row>
    <row r="382" spans="3:9" ht="15.75" thickBot="1">
      <c r="C382" s="194"/>
      <c r="D382" s="205" t="s">
        <v>399</v>
      </c>
      <c r="E382" s="296">
        <f>SUM(E380:E381)</f>
        <v>-524633</v>
      </c>
      <c r="F382" s="296">
        <f t="shared" ref="F382:G382" si="15">SUM(F380:F381)</f>
        <v>0</v>
      </c>
      <c r="G382" s="296">
        <f t="shared" si="15"/>
        <v>-382266</v>
      </c>
      <c r="H382" s="297"/>
      <c r="I382" s="193"/>
    </row>
    <row r="383" spans="3:9" ht="15.75" thickTop="1">
      <c r="C383" s="194"/>
      <c r="D383" s="225"/>
      <c r="E383" s="238"/>
      <c r="F383" s="238"/>
      <c r="G383" s="229"/>
      <c r="H383" s="180"/>
      <c r="I383" s="193"/>
    </row>
    <row r="384" spans="3:9" ht="10.5" customHeight="1">
      <c r="C384" s="194"/>
      <c r="D384" s="160"/>
      <c r="E384" s="225"/>
      <c r="F384" s="225"/>
      <c r="G384" s="226"/>
      <c r="H384" s="180"/>
      <c r="I384" s="193"/>
    </row>
    <row r="385" spans="3:9" ht="15.75" thickBot="1">
      <c r="C385" s="194"/>
      <c r="D385" s="235" t="s">
        <v>671</v>
      </c>
      <c r="E385" s="195" t="s">
        <v>726</v>
      </c>
      <c r="F385" s="196"/>
      <c r="G385" s="195" t="s">
        <v>721</v>
      </c>
      <c r="H385" s="180"/>
      <c r="I385" s="193"/>
    </row>
    <row r="386" spans="3:9" ht="15">
      <c r="C386" s="194"/>
      <c r="D386" s="180" t="s">
        <v>552</v>
      </c>
      <c r="E386" s="301">
        <f>'2.1-Pasqyra e Perform. (natyra)'!B42</f>
        <v>928103</v>
      </c>
      <c r="F386" s="198"/>
      <c r="G386" s="198">
        <v>2255500</v>
      </c>
      <c r="H386" s="180"/>
      <c r="I386" s="193"/>
    </row>
    <row r="387" spans="3:9" ht="15">
      <c r="C387" s="194"/>
      <c r="D387" s="180" t="s">
        <v>672</v>
      </c>
      <c r="E387" s="298">
        <v>599080</v>
      </c>
      <c r="F387" s="295"/>
      <c r="G387" s="298">
        <v>2031954</v>
      </c>
      <c r="H387" s="180"/>
      <c r="I387" s="193"/>
    </row>
    <row r="388" spans="3:9" ht="15">
      <c r="C388" s="194"/>
      <c r="D388" s="180" t="s">
        <v>553</v>
      </c>
      <c r="E388" s="301">
        <f>E386+E387</f>
        <v>1527183</v>
      </c>
      <c r="F388" s="301"/>
      <c r="G388" s="301">
        <v>4287454</v>
      </c>
      <c r="H388" s="180"/>
      <c r="I388" s="193"/>
    </row>
    <row r="389" spans="3:9" ht="15">
      <c r="C389" s="194"/>
      <c r="D389" s="180" t="s">
        <v>673</v>
      </c>
      <c r="E389" s="283">
        <v>0</v>
      </c>
      <c r="F389" s="201"/>
      <c r="G389" s="201">
        <v>0</v>
      </c>
      <c r="H389" s="180"/>
      <c r="I389" s="193"/>
    </row>
    <row r="390" spans="3:9" ht="15">
      <c r="C390" s="194"/>
      <c r="D390" s="178" t="s">
        <v>331</v>
      </c>
      <c r="E390" s="298">
        <v>-229078</v>
      </c>
      <c r="F390" s="298"/>
      <c r="G390" s="298">
        <f t="shared" ref="G390" si="16">-1*(G388*15%)</f>
        <v>-643118.1</v>
      </c>
      <c r="H390" s="180"/>
      <c r="I390" s="193"/>
    </row>
    <row r="391" spans="3:9" ht="15.75" thickBot="1">
      <c r="C391" s="194"/>
      <c r="D391" s="254" t="s">
        <v>551</v>
      </c>
      <c r="E391" s="302">
        <f>E386+E390</f>
        <v>699025</v>
      </c>
      <c r="F391" s="301">
        <f t="shared" ref="F391:G391" si="17">F386+F390</f>
        <v>0</v>
      </c>
      <c r="G391" s="302">
        <f t="shared" si="17"/>
        <v>1612381.9</v>
      </c>
      <c r="H391" s="180"/>
      <c r="I391" s="193"/>
    </row>
    <row r="392" spans="3:9" ht="12" customHeight="1" thickTop="1">
      <c r="C392" s="194"/>
      <c r="D392" s="207"/>
      <c r="E392" s="207"/>
      <c r="F392" s="207"/>
      <c r="G392" s="207"/>
      <c r="H392" s="207"/>
      <c r="I392" s="193"/>
    </row>
    <row r="393" spans="3:9" ht="12" customHeight="1">
      <c r="C393" s="194"/>
      <c r="D393" s="207"/>
      <c r="E393" s="207"/>
      <c r="F393" s="207"/>
      <c r="G393" s="207"/>
      <c r="H393" s="207"/>
      <c r="I393" s="193"/>
    </row>
    <row r="394" spans="3:9" ht="14.25" customHeight="1" thickBot="1">
      <c r="C394" s="194"/>
      <c r="D394" s="331" t="s">
        <v>723</v>
      </c>
      <c r="E394" s="195" t="s">
        <v>726</v>
      </c>
      <c r="F394" s="196"/>
      <c r="G394" s="195" t="s">
        <v>721</v>
      </c>
      <c r="H394" s="207"/>
      <c r="I394" s="193"/>
    </row>
    <row r="395" spans="3:9" ht="17.25" customHeight="1">
      <c r="C395" s="194"/>
      <c r="D395" s="207" t="s">
        <v>724</v>
      </c>
      <c r="E395" s="332">
        <f>-1*E370</f>
        <v>418639</v>
      </c>
      <c r="F395" s="207"/>
      <c r="G395" s="332">
        <v>478278</v>
      </c>
      <c r="H395" s="207"/>
      <c r="I395" s="193"/>
    </row>
    <row r="396" spans="3:9" ht="17.25" customHeight="1">
      <c r="C396" s="194"/>
      <c r="D396" s="207" t="s">
        <v>697</v>
      </c>
      <c r="E396" s="332">
        <v>180441</v>
      </c>
      <c r="F396" s="207"/>
      <c r="G396" s="332">
        <v>59696</v>
      </c>
      <c r="H396" s="207"/>
      <c r="I396" s="193"/>
    </row>
    <row r="397" spans="3:9" ht="15.75" customHeight="1">
      <c r="C397" s="194"/>
      <c r="D397" s="207" t="s">
        <v>725</v>
      </c>
      <c r="E397" s="332">
        <v>0</v>
      </c>
      <c r="F397" s="207"/>
      <c r="G397" s="332">
        <v>1493980</v>
      </c>
      <c r="H397" s="207"/>
      <c r="I397" s="193"/>
    </row>
    <row r="398" spans="3:9" ht="17.25" customHeight="1" thickBot="1">
      <c r="C398" s="194"/>
      <c r="D398" s="205" t="s">
        <v>399</v>
      </c>
      <c r="E398" s="333">
        <f>SUM(E395:E397)</f>
        <v>599080</v>
      </c>
      <c r="F398" s="333">
        <f t="shared" ref="F398:G398" si="18">SUM(F395:F397)</f>
        <v>0</v>
      </c>
      <c r="G398" s="334">
        <f t="shared" si="18"/>
        <v>2031954</v>
      </c>
      <c r="H398" s="207"/>
      <c r="I398" s="193"/>
    </row>
    <row r="399" spans="3:9" ht="15.75" thickTop="1">
      <c r="C399" s="194"/>
      <c r="D399" s="192" t="s">
        <v>554</v>
      </c>
      <c r="E399" s="252"/>
      <c r="F399" s="252"/>
      <c r="G399" s="252"/>
      <c r="H399" s="252"/>
      <c r="I399" s="193"/>
    </row>
    <row r="400" spans="3:9" ht="15">
      <c r="C400" s="194"/>
      <c r="D400" s="266" t="s">
        <v>555</v>
      </c>
      <c r="E400" s="252"/>
      <c r="F400" s="252"/>
      <c r="G400" s="252"/>
      <c r="H400" s="252"/>
      <c r="I400" s="193"/>
    </row>
    <row r="401" spans="3:9" ht="11.25" customHeight="1">
      <c r="C401" s="194"/>
      <c r="D401" s="180"/>
      <c r="E401" s="180"/>
      <c r="F401" s="180"/>
      <c r="G401" s="180"/>
      <c r="H401" s="180"/>
      <c r="I401" s="193"/>
    </row>
    <row r="402" spans="3:9" ht="15">
      <c r="C402" s="194"/>
      <c r="D402" s="192" t="s">
        <v>556</v>
      </c>
      <c r="E402" s="180"/>
      <c r="F402" s="180"/>
      <c r="G402" s="180"/>
      <c r="H402" s="180"/>
      <c r="I402" s="193"/>
    </row>
    <row r="403" spans="3:9" ht="15">
      <c r="C403" s="194"/>
      <c r="D403" s="180" t="s">
        <v>557</v>
      </c>
      <c r="E403" s="180"/>
      <c r="F403" s="180"/>
      <c r="G403" s="180"/>
      <c r="H403" s="180"/>
      <c r="I403" s="193"/>
    </row>
    <row r="404" spans="3:9" ht="15">
      <c r="C404" s="194"/>
      <c r="D404" s="180" t="s">
        <v>558</v>
      </c>
      <c r="E404" s="180"/>
      <c r="F404" s="180"/>
      <c r="G404" s="180"/>
      <c r="H404" s="180"/>
      <c r="I404" s="193"/>
    </row>
    <row r="405" spans="3:9" ht="15">
      <c r="C405" s="194"/>
      <c r="D405" s="257" t="s">
        <v>559</v>
      </c>
      <c r="E405" s="180"/>
      <c r="F405" s="180"/>
      <c r="G405" s="180"/>
      <c r="H405" s="180"/>
      <c r="I405" s="193"/>
    </row>
    <row r="406" spans="3:9" ht="15">
      <c r="C406" s="194"/>
      <c r="D406" s="180"/>
      <c r="E406" s="180"/>
      <c r="F406" s="180"/>
      <c r="G406" s="180"/>
      <c r="H406" s="180"/>
      <c r="I406" s="193"/>
    </row>
    <row r="407" spans="3:9" ht="15.75">
      <c r="C407" s="194"/>
      <c r="D407" s="267"/>
      <c r="E407" s="160"/>
      <c r="F407" s="268"/>
      <c r="G407" s="269" t="s">
        <v>560</v>
      </c>
      <c r="H407" s="268"/>
      <c r="I407" s="270"/>
    </row>
    <row r="408" spans="3:9" ht="12.75" customHeight="1">
      <c r="C408" s="194"/>
      <c r="D408" s="271"/>
      <c r="E408" s="271"/>
      <c r="F408" s="271"/>
      <c r="G408" s="271"/>
      <c r="H408" s="271"/>
      <c r="I408" s="193"/>
    </row>
    <row r="409" spans="3:9" ht="16.5" thickBot="1">
      <c r="C409" s="194"/>
      <c r="D409" s="401"/>
      <c r="E409" s="401"/>
      <c r="F409" s="280"/>
      <c r="G409" s="402" t="s">
        <v>708</v>
      </c>
      <c r="H409" s="402"/>
      <c r="I409" s="193"/>
    </row>
    <row r="410" spans="3:9" ht="10.5" customHeight="1" thickTop="1">
      <c r="C410" s="272"/>
      <c r="D410" s="273"/>
      <c r="E410" s="273"/>
      <c r="F410" s="273"/>
      <c r="G410" s="273"/>
      <c r="H410" s="273"/>
      <c r="I410" s="274"/>
    </row>
    <row r="411" spans="3:9">
      <c r="C411" s="275"/>
      <c r="D411" s="160"/>
      <c r="E411" s="160"/>
      <c r="F411" s="160"/>
      <c r="G411" s="161"/>
      <c r="H411" s="161"/>
      <c r="I411" s="160"/>
    </row>
    <row r="412" spans="3:9">
      <c r="C412" s="275"/>
      <c r="D412" s="160"/>
      <c r="E412" s="160"/>
      <c r="F412" s="160"/>
      <c r="G412" s="161"/>
      <c r="H412" s="161"/>
      <c r="I412" s="160"/>
    </row>
    <row r="413" spans="3:9">
      <c r="C413" s="275"/>
    </row>
    <row r="414" spans="3:9">
      <c r="C414" s="275"/>
    </row>
    <row r="415" spans="3:9">
      <c r="C415" s="275"/>
    </row>
    <row r="416" spans="3:9">
      <c r="C416" s="275"/>
    </row>
    <row r="417" spans="3:3">
      <c r="C417" s="275"/>
    </row>
    <row r="418" spans="3:3">
      <c r="C418" s="275"/>
    </row>
    <row r="419" spans="3:3">
      <c r="C419" s="275"/>
    </row>
    <row r="420" spans="3:3">
      <c r="C420" s="275"/>
    </row>
    <row r="421" spans="3:3">
      <c r="C421" s="275"/>
    </row>
    <row r="422" spans="3:3">
      <c r="C422" s="275"/>
    </row>
    <row r="423" spans="3:3">
      <c r="C423" s="275"/>
    </row>
    <row r="424" spans="3:3">
      <c r="C424" s="275"/>
    </row>
    <row r="425" spans="3:3">
      <c r="C425" s="275"/>
    </row>
    <row r="426" spans="3:3">
      <c r="C426" s="275"/>
    </row>
    <row r="427" spans="3:3">
      <c r="C427" s="275"/>
    </row>
    <row r="428" spans="3:3">
      <c r="C428" s="275"/>
    </row>
    <row r="429" spans="3:3">
      <c r="C429" s="275"/>
    </row>
    <row r="430" spans="3:3">
      <c r="C430" s="275"/>
    </row>
    <row r="431" spans="3:3">
      <c r="C431" s="275"/>
    </row>
    <row r="432" spans="3:3">
      <c r="C432" s="275"/>
    </row>
    <row r="433" spans="3:3">
      <c r="C433" s="275"/>
    </row>
    <row r="434" spans="3:3">
      <c r="C434" s="275"/>
    </row>
    <row r="435" spans="3:3">
      <c r="C435" s="275"/>
    </row>
    <row r="436" spans="3:3">
      <c r="C436" s="275"/>
    </row>
    <row r="437" spans="3:3">
      <c r="C437" s="275"/>
    </row>
    <row r="438" spans="3:3">
      <c r="C438" s="275"/>
    </row>
    <row r="439" spans="3:3">
      <c r="C439" s="275"/>
    </row>
    <row r="440" spans="3:3">
      <c r="C440" s="275"/>
    </row>
    <row r="441" spans="3:3">
      <c r="C441" s="275"/>
    </row>
    <row r="442" spans="3:3">
      <c r="C442" s="275"/>
    </row>
    <row r="443" spans="3:3">
      <c r="C443" s="275"/>
    </row>
    <row r="444" spans="3:3">
      <c r="C444" s="275"/>
    </row>
    <row r="445" spans="3:3">
      <c r="C445" s="275"/>
    </row>
    <row r="446" spans="3:3">
      <c r="C446" s="275"/>
    </row>
    <row r="447" spans="3:3">
      <c r="C447" s="275"/>
    </row>
    <row r="448" spans="3:3">
      <c r="C448" s="275"/>
    </row>
  </sheetData>
  <mergeCells count="24">
    <mergeCell ref="D249:H249"/>
    <mergeCell ref="D273:H273"/>
    <mergeCell ref="D321:H321"/>
    <mergeCell ref="D358:G358"/>
    <mergeCell ref="D409:E409"/>
    <mergeCell ref="G409:H409"/>
    <mergeCell ref="D236:H236"/>
    <mergeCell ref="D53:H53"/>
    <mergeCell ref="D54:H54"/>
    <mergeCell ref="D60:H60"/>
    <mergeCell ref="D63:H63"/>
    <mergeCell ref="D66:G66"/>
    <mergeCell ref="D77:H77"/>
    <mergeCell ref="D99:H99"/>
    <mergeCell ref="D119:H119"/>
    <mergeCell ref="D150:H150"/>
    <mergeCell ref="D174:H174"/>
    <mergeCell ref="D216:H216"/>
    <mergeCell ref="D52:H52"/>
    <mergeCell ref="D4:H4"/>
    <mergeCell ref="D6:H6"/>
    <mergeCell ref="D7:H7"/>
    <mergeCell ref="D8:H8"/>
    <mergeCell ref="D12:H12"/>
  </mergeCells>
  <pageMargins left="0.7" right="0.7" top="0.75" bottom="0.75" header="0.3" footer="0.3"/>
  <pageSetup scale="64" fitToHeight="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8"/>
  <sheetViews>
    <sheetView workbookViewId="0">
      <pane xSplit="2" ySplit="2" topLeftCell="C78" activePane="bottomRight" state="frozen"/>
      <selection pane="topRight" activeCell="C1" sqref="C1"/>
      <selection pane="bottomLeft" activeCell="A3" sqref="A3"/>
      <selection pane="bottomRight" activeCell="H97" sqref="H97"/>
    </sheetView>
  </sheetViews>
  <sheetFormatPr defaultColWidth="11.42578125" defaultRowHeight="12.75"/>
  <cols>
    <col min="1" max="1" width="11.42578125" style="4"/>
    <col min="2" max="2" width="36.5703125" style="4" customWidth="1"/>
    <col min="3" max="4" width="11.42578125" style="4"/>
    <col min="5" max="5" width="16" style="4" customWidth="1"/>
    <col min="6" max="6" width="3.7109375" style="4" customWidth="1"/>
    <col min="7" max="7" width="12.7109375" style="4" customWidth="1"/>
    <col min="8" max="9" width="15.42578125" style="5" customWidth="1"/>
    <col min="10" max="10" width="51.7109375" style="4" customWidth="1"/>
    <col min="11" max="11" width="12" style="4" bestFit="1" customWidth="1"/>
    <col min="12" max="12" width="14.42578125" style="4" customWidth="1"/>
    <col min="13" max="258" width="11.42578125" style="4"/>
    <col min="259" max="259" width="36.5703125" style="4" customWidth="1"/>
    <col min="260" max="261" width="11.42578125" style="4"/>
    <col min="262" max="262" width="16" style="4" customWidth="1"/>
    <col min="263" max="263" width="3.7109375" style="4" customWidth="1"/>
    <col min="264" max="264" width="12.7109375" style="4" customWidth="1"/>
    <col min="265" max="265" width="15.42578125" style="4" customWidth="1"/>
    <col min="266" max="266" width="51.7109375" style="4" customWidth="1"/>
    <col min="267" max="267" width="13.7109375" style="4" customWidth="1"/>
    <col min="268" max="268" width="14.42578125" style="4" customWidth="1"/>
    <col min="269" max="514" width="11.42578125" style="4"/>
    <col min="515" max="515" width="36.5703125" style="4" customWidth="1"/>
    <col min="516" max="517" width="11.42578125" style="4"/>
    <col min="518" max="518" width="16" style="4" customWidth="1"/>
    <col min="519" max="519" width="3.7109375" style="4" customWidth="1"/>
    <col min="520" max="520" width="12.7109375" style="4" customWidth="1"/>
    <col min="521" max="521" width="15.42578125" style="4" customWidth="1"/>
    <col min="522" max="522" width="51.7109375" style="4" customWidth="1"/>
    <col min="523" max="523" width="13.7109375" style="4" customWidth="1"/>
    <col min="524" max="524" width="14.42578125" style="4" customWidth="1"/>
    <col min="525" max="770" width="11.42578125" style="4"/>
    <col min="771" max="771" width="36.5703125" style="4" customWidth="1"/>
    <col min="772" max="773" width="11.42578125" style="4"/>
    <col min="774" max="774" width="16" style="4" customWidth="1"/>
    <col min="775" max="775" width="3.7109375" style="4" customWidth="1"/>
    <col min="776" max="776" width="12.7109375" style="4" customWidth="1"/>
    <col min="777" max="777" width="15.42578125" style="4" customWidth="1"/>
    <col min="778" max="778" width="51.7109375" style="4" customWidth="1"/>
    <col min="779" max="779" width="13.7109375" style="4" customWidth="1"/>
    <col min="780" max="780" width="14.42578125" style="4" customWidth="1"/>
    <col min="781" max="1026" width="11.42578125" style="4"/>
    <col min="1027" max="1027" width="36.5703125" style="4" customWidth="1"/>
    <col min="1028" max="1029" width="11.42578125" style="4"/>
    <col min="1030" max="1030" width="16" style="4" customWidth="1"/>
    <col min="1031" max="1031" width="3.7109375" style="4" customWidth="1"/>
    <col min="1032" max="1032" width="12.7109375" style="4" customWidth="1"/>
    <col min="1033" max="1033" width="15.42578125" style="4" customWidth="1"/>
    <col min="1034" max="1034" width="51.7109375" style="4" customWidth="1"/>
    <col min="1035" max="1035" width="13.7109375" style="4" customWidth="1"/>
    <col min="1036" max="1036" width="14.42578125" style="4" customWidth="1"/>
    <col min="1037" max="1282" width="11.42578125" style="4"/>
    <col min="1283" max="1283" width="36.5703125" style="4" customWidth="1"/>
    <col min="1284" max="1285" width="11.42578125" style="4"/>
    <col min="1286" max="1286" width="16" style="4" customWidth="1"/>
    <col min="1287" max="1287" width="3.7109375" style="4" customWidth="1"/>
    <col min="1288" max="1288" width="12.7109375" style="4" customWidth="1"/>
    <col min="1289" max="1289" width="15.42578125" style="4" customWidth="1"/>
    <col min="1290" max="1290" width="51.7109375" style="4" customWidth="1"/>
    <col min="1291" max="1291" width="13.7109375" style="4" customWidth="1"/>
    <col min="1292" max="1292" width="14.42578125" style="4" customWidth="1"/>
    <col min="1293" max="1538" width="11.42578125" style="4"/>
    <col min="1539" max="1539" width="36.5703125" style="4" customWidth="1"/>
    <col min="1540" max="1541" width="11.42578125" style="4"/>
    <col min="1542" max="1542" width="16" style="4" customWidth="1"/>
    <col min="1543" max="1543" width="3.7109375" style="4" customWidth="1"/>
    <col min="1544" max="1544" width="12.7109375" style="4" customWidth="1"/>
    <col min="1545" max="1545" width="15.42578125" style="4" customWidth="1"/>
    <col min="1546" max="1546" width="51.7109375" style="4" customWidth="1"/>
    <col min="1547" max="1547" width="13.7109375" style="4" customWidth="1"/>
    <col min="1548" max="1548" width="14.42578125" style="4" customWidth="1"/>
    <col min="1549" max="1794" width="11.42578125" style="4"/>
    <col min="1795" max="1795" width="36.5703125" style="4" customWidth="1"/>
    <col min="1796" max="1797" width="11.42578125" style="4"/>
    <col min="1798" max="1798" width="16" style="4" customWidth="1"/>
    <col min="1799" max="1799" width="3.7109375" style="4" customWidth="1"/>
    <col min="1800" max="1800" width="12.7109375" style="4" customWidth="1"/>
    <col min="1801" max="1801" width="15.42578125" style="4" customWidth="1"/>
    <col min="1802" max="1802" width="51.7109375" style="4" customWidth="1"/>
    <col min="1803" max="1803" width="13.7109375" style="4" customWidth="1"/>
    <col min="1804" max="1804" width="14.42578125" style="4" customWidth="1"/>
    <col min="1805" max="2050" width="11.42578125" style="4"/>
    <col min="2051" max="2051" width="36.5703125" style="4" customWidth="1"/>
    <col min="2052" max="2053" width="11.42578125" style="4"/>
    <col min="2054" max="2054" width="16" style="4" customWidth="1"/>
    <col min="2055" max="2055" width="3.7109375" style="4" customWidth="1"/>
    <col min="2056" max="2056" width="12.7109375" style="4" customWidth="1"/>
    <col min="2057" max="2057" width="15.42578125" style="4" customWidth="1"/>
    <col min="2058" max="2058" width="51.7109375" style="4" customWidth="1"/>
    <col min="2059" max="2059" width="13.7109375" style="4" customWidth="1"/>
    <col min="2060" max="2060" width="14.42578125" style="4" customWidth="1"/>
    <col min="2061" max="2306" width="11.42578125" style="4"/>
    <col min="2307" max="2307" width="36.5703125" style="4" customWidth="1"/>
    <col min="2308" max="2309" width="11.42578125" style="4"/>
    <col min="2310" max="2310" width="16" style="4" customWidth="1"/>
    <col min="2311" max="2311" width="3.7109375" style="4" customWidth="1"/>
    <col min="2312" max="2312" width="12.7109375" style="4" customWidth="1"/>
    <col min="2313" max="2313" width="15.42578125" style="4" customWidth="1"/>
    <col min="2314" max="2314" width="51.7109375" style="4" customWidth="1"/>
    <col min="2315" max="2315" width="13.7109375" style="4" customWidth="1"/>
    <col min="2316" max="2316" width="14.42578125" style="4" customWidth="1"/>
    <col min="2317" max="2562" width="11.42578125" style="4"/>
    <col min="2563" max="2563" width="36.5703125" style="4" customWidth="1"/>
    <col min="2564" max="2565" width="11.42578125" style="4"/>
    <col min="2566" max="2566" width="16" style="4" customWidth="1"/>
    <col min="2567" max="2567" width="3.7109375" style="4" customWidth="1"/>
    <col min="2568" max="2568" width="12.7109375" style="4" customWidth="1"/>
    <col min="2569" max="2569" width="15.42578125" style="4" customWidth="1"/>
    <col min="2570" max="2570" width="51.7109375" style="4" customWidth="1"/>
    <col min="2571" max="2571" width="13.7109375" style="4" customWidth="1"/>
    <col min="2572" max="2572" width="14.42578125" style="4" customWidth="1"/>
    <col min="2573" max="2818" width="11.42578125" style="4"/>
    <col min="2819" max="2819" width="36.5703125" style="4" customWidth="1"/>
    <col min="2820" max="2821" width="11.42578125" style="4"/>
    <col min="2822" max="2822" width="16" style="4" customWidth="1"/>
    <col min="2823" max="2823" width="3.7109375" style="4" customWidth="1"/>
    <col min="2824" max="2824" width="12.7109375" style="4" customWidth="1"/>
    <col min="2825" max="2825" width="15.42578125" style="4" customWidth="1"/>
    <col min="2826" max="2826" width="51.7109375" style="4" customWidth="1"/>
    <col min="2827" max="2827" width="13.7109375" style="4" customWidth="1"/>
    <col min="2828" max="2828" width="14.42578125" style="4" customWidth="1"/>
    <col min="2829" max="3074" width="11.42578125" style="4"/>
    <col min="3075" max="3075" width="36.5703125" style="4" customWidth="1"/>
    <col min="3076" max="3077" width="11.42578125" style="4"/>
    <col min="3078" max="3078" width="16" style="4" customWidth="1"/>
    <col min="3079" max="3079" width="3.7109375" style="4" customWidth="1"/>
    <col min="3080" max="3080" width="12.7109375" style="4" customWidth="1"/>
    <col min="3081" max="3081" width="15.42578125" style="4" customWidth="1"/>
    <col min="3082" max="3082" width="51.7109375" style="4" customWidth="1"/>
    <col min="3083" max="3083" width="13.7109375" style="4" customWidth="1"/>
    <col min="3084" max="3084" width="14.42578125" style="4" customWidth="1"/>
    <col min="3085" max="3330" width="11.42578125" style="4"/>
    <col min="3331" max="3331" width="36.5703125" style="4" customWidth="1"/>
    <col min="3332" max="3333" width="11.42578125" style="4"/>
    <col min="3334" max="3334" width="16" style="4" customWidth="1"/>
    <col min="3335" max="3335" width="3.7109375" style="4" customWidth="1"/>
    <col min="3336" max="3336" width="12.7109375" style="4" customWidth="1"/>
    <col min="3337" max="3337" width="15.42578125" style="4" customWidth="1"/>
    <col min="3338" max="3338" width="51.7109375" style="4" customWidth="1"/>
    <col min="3339" max="3339" width="13.7109375" style="4" customWidth="1"/>
    <col min="3340" max="3340" width="14.42578125" style="4" customWidth="1"/>
    <col min="3341" max="3586" width="11.42578125" style="4"/>
    <col min="3587" max="3587" width="36.5703125" style="4" customWidth="1"/>
    <col min="3588" max="3589" width="11.42578125" style="4"/>
    <col min="3590" max="3590" width="16" style="4" customWidth="1"/>
    <col min="3591" max="3591" width="3.7109375" style="4" customWidth="1"/>
    <col min="3592" max="3592" width="12.7109375" style="4" customWidth="1"/>
    <col min="3593" max="3593" width="15.42578125" style="4" customWidth="1"/>
    <col min="3594" max="3594" width="51.7109375" style="4" customWidth="1"/>
    <col min="3595" max="3595" width="13.7109375" style="4" customWidth="1"/>
    <col min="3596" max="3596" width="14.42578125" style="4" customWidth="1"/>
    <col min="3597" max="3842" width="11.42578125" style="4"/>
    <col min="3843" max="3843" width="36.5703125" style="4" customWidth="1"/>
    <col min="3844" max="3845" width="11.42578125" style="4"/>
    <col min="3846" max="3846" width="16" style="4" customWidth="1"/>
    <col min="3847" max="3847" width="3.7109375" style="4" customWidth="1"/>
    <col min="3848" max="3848" width="12.7109375" style="4" customWidth="1"/>
    <col min="3849" max="3849" width="15.42578125" style="4" customWidth="1"/>
    <col min="3850" max="3850" width="51.7109375" style="4" customWidth="1"/>
    <col min="3851" max="3851" width="13.7109375" style="4" customWidth="1"/>
    <col min="3852" max="3852" width="14.42578125" style="4" customWidth="1"/>
    <col min="3853" max="4098" width="11.42578125" style="4"/>
    <col min="4099" max="4099" width="36.5703125" style="4" customWidth="1"/>
    <col min="4100" max="4101" width="11.42578125" style="4"/>
    <col min="4102" max="4102" width="16" style="4" customWidth="1"/>
    <col min="4103" max="4103" width="3.7109375" style="4" customWidth="1"/>
    <col min="4104" max="4104" width="12.7109375" style="4" customWidth="1"/>
    <col min="4105" max="4105" width="15.42578125" style="4" customWidth="1"/>
    <col min="4106" max="4106" width="51.7109375" style="4" customWidth="1"/>
    <col min="4107" max="4107" width="13.7109375" style="4" customWidth="1"/>
    <col min="4108" max="4108" width="14.42578125" style="4" customWidth="1"/>
    <col min="4109" max="4354" width="11.42578125" style="4"/>
    <col min="4355" max="4355" width="36.5703125" style="4" customWidth="1"/>
    <col min="4356" max="4357" width="11.42578125" style="4"/>
    <col min="4358" max="4358" width="16" style="4" customWidth="1"/>
    <col min="4359" max="4359" width="3.7109375" style="4" customWidth="1"/>
    <col min="4360" max="4360" width="12.7109375" style="4" customWidth="1"/>
    <col min="4361" max="4361" width="15.42578125" style="4" customWidth="1"/>
    <col min="4362" max="4362" width="51.7109375" style="4" customWidth="1"/>
    <col min="4363" max="4363" width="13.7109375" style="4" customWidth="1"/>
    <col min="4364" max="4364" width="14.42578125" style="4" customWidth="1"/>
    <col min="4365" max="4610" width="11.42578125" style="4"/>
    <col min="4611" max="4611" width="36.5703125" style="4" customWidth="1"/>
    <col min="4612" max="4613" width="11.42578125" style="4"/>
    <col min="4614" max="4614" width="16" style="4" customWidth="1"/>
    <col min="4615" max="4615" width="3.7109375" style="4" customWidth="1"/>
    <col min="4616" max="4616" width="12.7109375" style="4" customWidth="1"/>
    <col min="4617" max="4617" width="15.42578125" style="4" customWidth="1"/>
    <col min="4618" max="4618" width="51.7109375" style="4" customWidth="1"/>
    <col min="4619" max="4619" width="13.7109375" style="4" customWidth="1"/>
    <col min="4620" max="4620" width="14.42578125" style="4" customWidth="1"/>
    <col min="4621" max="4866" width="11.42578125" style="4"/>
    <col min="4867" max="4867" width="36.5703125" style="4" customWidth="1"/>
    <col min="4868" max="4869" width="11.42578125" style="4"/>
    <col min="4870" max="4870" width="16" style="4" customWidth="1"/>
    <col min="4871" max="4871" width="3.7109375" style="4" customWidth="1"/>
    <col min="4872" max="4872" width="12.7109375" style="4" customWidth="1"/>
    <col min="4873" max="4873" width="15.42578125" style="4" customWidth="1"/>
    <col min="4874" max="4874" width="51.7109375" style="4" customWidth="1"/>
    <col min="4875" max="4875" width="13.7109375" style="4" customWidth="1"/>
    <col min="4876" max="4876" width="14.42578125" style="4" customWidth="1"/>
    <col min="4877" max="5122" width="11.42578125" style="4"/>
    <col min="5123" max="5123" width="36.5703125" style="4" customWidth="1"/>
    <col min="5124" max="5125" width="11.42578125" style="4"/>
    <col min="5126" max="5126" width="16" style="4" customWidth="1"/>
    <col min="5127" max="5127" width="3.7109375" style="4" customWidth="1"/>
    <col min="5128" max="5128" width="12.7109375" style="4" customWidth="1"/>
    <col min="5129" max="5129" width="15.42578125" style="4" customWidth="1"/>
    <col min="5130" max="5130" width="51.7109375" style="4" customWidth="1"/>
    <col min="5131" max="5131" width="13.7109375" style="4" customWidth="1"/>
    <col min="5132" max="5132" width="14.42578125" style="4" customWidth="1"/>
    <col min="5133" max="5378" width="11.42578125" style="4"/>
    <col min="5379" max="5379" width="36.5703125" style="4" customWidth="1"/>
    <col min="5380" max="5381" width="11.42578125" style="4"/>
    <col min="5382" max="5382" width="16" style="4" customWidth="1"/>
    <col min="5383" max="5383" width="3.7109375" style="4" customWidth="1"/>
    <col min="5384" max="5384" width="12.7109375" style="4" customWidth="1"/>
    <col min="5385" max="5385" width="15.42578125" style="4" customWidth="1"/>
    <col min="5386" max="5386" width="51.7109375" style="4" customWidth="1"/>
    <col min="5387" max="5387" width="13.7109375" style="4" customWidth="1"/>
    <col min="5388" max="5388" width="14.42578125" style="4" customWidth="1"/>
    <col min="5389" max="5634" width="11.42578125" style="4"/>
    <col min="5635" max="5635" width="36.5703125" style="4" customWidth="1"/>
    <col min="5636" max="5637" width="11.42578125" style="4"/>
    <col min="5638" max="5638" width="16" style="4" customWidth="1"/>
    <col min="5639" max="5639" width="3.7109375" style="4" customWidth="1"/>
    <col min="5640" max="5640" width="12.7109375" style="4" customWidth="1"/>
    <col min="5641" max="5641" width="15.42578125" style="4" customWidth="1"/>
    <col min="5642" max="5642" width="51.7109375" style="4" customWidth="1"/>
    <col min="5643" max="5643" width="13.7109375" style="4" customWidth="1"/>
    <col min="5644" max="5644" width="14.42578125" style="4" customWidth="1"/>
    <col min="5645" max="5890" width="11.42578125" style="4"/>
    <col min="5891" max="5891" width="36.5703125" style="4" customWidth="1"/>
    <col min="5892" max="5893" width="11.42578125" style="4"/>
    <col min="5894" max="5894" width="16" style="4" customWidth="1"/>
    <col min="5895" max="5895" width="3.7109375" style="4" customWidth="1"/>
    <col min="5896" max="5896" width="12.7109375" style="4" customWidth="1"/>
    <col min="5897" max="5897" width="15.42578125" style="4" customWidth="1"/>
    <col min="5898" max="5898" width="51.7109375" style="4" customWidth="1"/>
    <col min="5899" max="5899" width="13.7109375" style="4" customWidth="1"/>
    <col min="5900" max="5900" width="14.42578125" style="4" customWidth="1"/>
    <col min="5901" max="6146" width="11.42578125" style="4"/>
    <col min="6147" max="6147" width="36.5703125" style="4" customWidth="1"/>
    <col min="6148" max="6149" width="11.42578125" style="4"/>
    <col min="6150" max="6150" width="16" style="4" customWidth="1"/>
    <col min="6151" max="6151" width="3.7109375" style="4" customWidth="1"/>
    <col min="6152" max="6152" width="12.7109375" style="4" customWidth="1"/>
    <col min="6153" max="6153" width="15.42578125" style="4" customWidth="1"/>
    <col min="6154" max="6154" width="51.7109375" style="4" customWidth="1"/>
    <col min="6155" max="6155" width="13.7109375" style="4" customWidth="1"/>
    <col min="6156" max="6156" width="14.42578125" style="4" customWidth="1"/>
    <col min="6157" max="6402" width="11.42578125" style="4"/>
    <col min="6403" max="6403" width="36.5703125" style="4" customWidth="1"/>
    <col min="6404" max="6405" width="11.42578125" style="4"/>
    <col min="6406" max="6406" width="16" style="4" customWidth="1"/>
    <col min="6407" max="6407" width="3.7109375" style="4" customWidth="1"/>
    <col min="6408" max="6408" width="12.7109375" style="4" customWidth="1"/>
    <col min="6409" max="6409" width="15.42578125" style="4" customWidth="1"/>
    <col min="6410" max="6410" width="51.7109375" style="4" customWidth="1"/>
    <col min="6411" max="6411" width="13.7109375" style="4" customWidth="1"/>
    <col min="6412" max="6412" width="14.42578125" style="4" customWidth="1"/>
    <col min="6413" max="6658" width="11.42578125" style="4"/>
    <col min="6659" max="6659" width="36.5703125" style="4" customWidth="1"/>
    <col min="6660" max="6661" width="11.42578125" style="4"/>
    <col min="6662" max="6662" width="16" style="4" customWidth="1"/>
    <col min="6663" max="6663" width="3.7109375" style="4" customWidth="1"/>
    <col min="6664" max="6664" width="12.7109375" style="4" customWidth="1"/>
    <col min="6665" max="6665" width="15.42578125" style="4" customWidth="1"/>
    <col min="6666" max="6666" width="51.7109375" style="4" customWidth="1"/>
    <col min="6667" max="6667" width="13.7109375" style="4" customWidth="1"/>
    <col min="6668" max="6668" width="14.42578125" style="4" customWidth="1"/>
    <col min="6669" max="6914" width="11.42578125" style="4"/>
    <col min="6915" max="6915" width="36.5703125" style="4" customWidth="1"/>
    <col min="6916" max="6917" width="11.42578125" style="4"/>
    <col min="6918" max="6918" width="16" style="4" customWidth="1"/>
    <col min="6919" max="6919" width="3.7109375" style="4" customWidth="1"/>
    <col min="6920" max="6920" width="12.7109375" style="4" customWidth="1"/>
    <col min="6921" max="6921" width="15.42578125" style="4" customWidth="1"/>
    <col min="6922" max="6922" width="51.7109375" style="4" customWidth="1"/>
    <col min="6923" max="6923" width="13.7109375" style="4" customWidth="1"/>
    <col min="6924" max="6924" width="14.42578125" style="4" customWidth="1"/>
    <col min="6925" max="7170" width="11.42578125" style="4"/>
    <col min="7171" max="7171" width="36.5703125" style="4" customWidth="1"/>
    <col min="7172" max="7173" width="11.42578125" style="4"/>
    <col min="7174" max="7174" width="16" style="4" customWidth="1"/>
    <col min="7175" max="7175" width="3.7109375" style="4" customWidth="1"/>
    <col min="7176" max="7176" width="12.7109375" style="4" customWidth="1"/>
    <col min="7177" max="7177" width="15.42578125" style="4" customWidth="1"/>
    <col min="7178" max="7178" width="51.7109375" style="4" customWidth="1"/>
    <col min="7179" max="7179" width="13.7109375" style="4" customWidth="1"/>
    <col min="7180" max="7180" width="14.42578125" style="4" customWidth="1"/>
    <col min="7181" max="7426" width="11.42578125" style="4"/>
    <col min="7427" max="7427" width="36.5703125" style="4" customWidth="1"/>
    <col min="7428" max="7429" width="11.42578125" style="4"/>
    <col min="7430" max="7430" width="16" style="4" customWidth="1"/>
    <col min="7431" max="7431" width="3.7109375" style="4" customWidth="1"/>
    <col min="7432" max="7432" width="12.7109375" style="4" customWidth="1"/>
    <col min="7433" max="7433" width="15.42578125" style="4" customWidth="1"/>
    <col min="7434" max="7434" width="51.7109375" style="4" customWidth="1"/>
    <col min="7435" max="7435" width="13.7109375" style="4" customWidth="1"/>
    <col min="7436" max="7436" width="14.42578125" style="4" customWidth="1"/>
    <col min="7437" max="7682" width="11.42578125" style="4"/>
    <col min="7683" max="7683" width="36.5703125" style="4" customWidth="1"/>
    <col min="7684" max="7685" width="11.42578125" style="4"/>
    <col min="7686" max="7686" width="16" style="4" customWidth="1"/>
    <col min="7687" max="7687" width="3.7109375" style="4" customWidth="1"/>
    <col min="7688" max="7688" width="12.7109375" style="4" customWidth="1"/>
    <col min="7689" max="7689" width="15.42578125" style="4" customWidth="1"/>
    <col min="7690" max="7690" width="51.7109375" style="4" customWidth="1"/>
    <col min="7691" max="7691" width="13.7109375" style="4" customWidth="1"/>
    <col min="7692" max="7692" width="14.42578125" style="4" customWidth="1"/>
    <col min="7693" max="7938" width="11.42578125" style="4"/>
    <col min="7939" max="7939" width="36.5703125" style="4" customWidth="1"/>
    <col min="7940" max="7941" width="11.42578125" style="4"/>
    <col min="7942" max="7942" width="16" style="4" customWidth="1"/>
    <col min="7943" max="7943" width="3.7109375" style="4" customWidth="1"/>
    <col min="7944" max="7944" width="12.7109375" style="4" customWidth="1"/>
    <col min="7945" max="7945" width="15.42578125" style="4" customWidth="1"/>
    <col min="7946" max="7946" width="51.7109375" style="4" customWidth="1"/>
    <col min="7947" max="7947" width="13.7109375" style="4" customWidth="1"/>
    <col min="7948" max="7948" width="14.42578125" style="4" customWidth="1"/>
    <col min="7949" max="8194" width="11.42578125" style="4"/>
    <col min="8195" max="8195" width="36.5703125" style="4" customWidth="1"/>
    <col min="8196" max="8197" width="11.42578125" style="4"/>
    <col min="8198" max="8198" width="16" style="4" customWidth="1"/>
    <col min="8199" max="8199" width="3.7109375" style="4" customWidth="1"/>
    <col min="8200" max="8200" width="12.7109375" style="4" customWidth="1"/>
    <col min="8201" max="8201" width="15.42578125" style="4" customWidth="1"/>
    <col min="8202" max="8202" width="51.7109375" style="4" customWidth="1"/>
    <col min="8203" max="8203" width="13.7109375" style="4" customWidth="1"/>
    <col min="8204" max="8204" width="14.42578125" style="4" customWidth="1"/>
    <col min="8205" max="8450" width="11.42578125" style="4"/>
    <col min="8451" max="8451" width="36.5703125" style="4" customWidth="1"/>
    <col min="8452" max="8453" width="11.42578125" style="4"/>
    <col min="8454" max="8454" width="16" style="4" customWidth="1"/>
    <col min="8455" max="8455" width="3.7109375" style="4" customWidth="1"/>
    <col min="8456" max="8456" width="12.7109375" style="4" customWidth="1"/>
    <col min="8457" max="8457" width="15.42578125" style="4" customWidth="1"/>
    <col min="8458" max="8458" width="51.7109375" style="4" customWidth="1"/>
    <col min="8459" max="8459" width="13.7109375" style="4" customWidth="1"/>
    <col min="8460" max="8460" width="14.42578125" style="4" customWidth="1"/>
    <col min="8461" max="8706" width="11.42578125" style="4"/>
    <col min="8707" max="8707" width="36.5703125" style="4" customWidth="1"/>
    <col min="8708" max="8709" width="11.42578125" style="4"/>
    <col min="8710" max="8710" width="16" style="4" customWidth="1"/>
    <col min="8711" max="8711" width="3.7109375" style="4" customWidth="1"/>
    <col min="8712" max="8712" width="12.7109375" style="4" customWidth="1"/>
    <col min="8713" max="8713" width="15.42578125" style="4" customWidth="1"/>
    <col min="8714" max="8714" width="51.7109375" style="4" customWidth="1"/>
    <col min="8715" max="8715" width="13.7109375" style="4" customWidth="1"/>
    <col min="8716" max="8716" width="14.42578125" style="4" customWidth="1"/>
    <col min="8717" max="8962" width="11.42578125" style="4"/>
    <col min="8963" max="8963" width="36.5703125" style="4" customWidth="1"/>
    <col min="8964" max="8965" width="11.42578125" style="4"/>
    <col min="8966" max="8966" width="16" style="4" customWidth="1"/>
    <col min="8967" max="8967" width="3.7109375" style="4" customWidth="1"/>
    <col min="8968" max="8968" width="12.7109375" style="4" customWidth="1"/>
    <col min="8969" max="8969" width="15.42578125" style="4" customWidth="1"/>
    <col min="8970" max="8970" width="51.7109375" style="4" customWidth="1"/>
    <col min="8971" max="8971" width="13.7109375" style="4" customWidth="1"/>
    <col min="8972" max="8972" width="14.42578125" style="4" customWidth="1"/>
    <col min="8973" max="9218" width="11.42578125" style="4"/>
    <col min="9219" max="9219" width="36.5703125" style="4" customWidth="1"/>
    <col min="9220" max="9221" width="11.42578125" style="4"/>
    <col min="9222" max="9222" width="16" style="4" customWidth="1"/>
    <col min="9223" max="9223" width="3.7109375" style="4" customWidth="1"/>
    <col min="9224" max="9224" width="12.7109375" style="4" customWidth="1"/>
    <col min="9225" max="9225" width="15.42578125" style="4" customWidth="1"/>
    <col min="9226" max="9226" width="51.7109375" style="4" customWidth="1"/>
    <col min="9227" max="9227" width="13.7109375" style="4" customWidth="1"/>
    <col min="9228" max="9228" width="14.42578125" style="4" customWidth="1"/>
    <col min="9229" max="9474" width="11.42578125" style="4"/>
    <col min="9475" max="9475" width="36.5703125" style="4" customWidth="1"/>
    <col min="9476" max="9477" width="11.42578125" style="4"/>
    <col min="9478" max="9478" width="16" style="4" customWidth="1"/>
    <col min="9479" max="9479" width="3.7109375" style="4" customWidth="1"/>
    <col min="9480" max="9480" width="12.7109375" style="4" customWidth="1"/>
    <col min="9481" max="9481" width="15.42578125" style="4" customWidth="1"/>
    <col min="9482" max="9482" width="51.7109375" style="4" customWidth="1"/>
    <col min="9483" max="9483" width="13.7109375" style="4" customWidth="1"/>
    <col min="9484" max="9484" width="14.42578125" style="4" customWidth="1"/>
    <col min="9485" max="9730" width="11.42578125" style="4"/>
    <col min="9731" max="9731" width="36.5703125" style="4" customWidth="1"/>
    <col min="9732" max="9733" width="11.42578125" style="4"/>
    <col min="9734" max="9734" width="16" style="4" customWidth="1"/>
    <col min="9735" max="9735" width="3.7109375" style="4" customWidth="1"/>
    <col min="9736" max="9736" width="12.7109375" style="4" customWidth="1"/>
    <col min="9737" max="9737" width="15.42578125" style="4" customWidth="1"/>
    <col min="9738" max="9738" width="51.7109375" style="4" customWidth="1"/>
    <col min="9739" max="9739" width="13.7109375" style="4" customWidth="1"/>
    <col min="9740" max="9740" width="14.42578125" style="4" customWidth="1"/>
    <col min="9741" max="9986" width="11.42578125" style="4"/>
    <col min="9987" max="9987" width="36.5703125" style="4" customWidth="1"/>
    <col min="9988" max="9989" width="11.42578125" style="4"/>
    <col min="9990" max="9990" width="16" style="4" customWidth="1"/>
    <col min="9991" max="9991" width="3.7109375" style="4" customWidth="1"/>
    <col min="9992" max="9992" width="12.7109375" style="4" customWidth="1"/>
    <col min="9993" max="9993" width="15.42578125" style="4" customWidth="1"/>
    <col min="9994" max="9994" width="51.7109375" style="4" customWidth="1"/>
    <col min="9995" max="9995" width="13.7109375" style="4" customWidth="1"/>
    <col min="9996" max="9996" width="14.42578125" style="4" customWidth="1"/>
    <col min="9997" max="10242" width="11.42578125" style="4"/>
    <col min="10243" max="10243" width="36.5703125" style="4" customWidth="1"/>
    <col min="10244" max="10245" width="11.42578125" style="4"/>
    <col min="10246" max="10246" width="16" style="4" customWidth="1"/>
    <col min="10247" max="10247" width="3.7109375" style="4" customWidth="1"/>
    <col min="10248" max="10248" width="12.7109375" style="4" customWidth="1"/>
    <col min="10249" max="10249" width="15.42578125" style="4" customWidth="1"/>
    <col min="10250" max="10250" width="51.7109375" style="4" customWidth="1"/>
    <col min="10251" max="10251" width="13.7109375" style="4" customWidth="1"/>
    <col min="10252" max="10252" width="14.42578125" style="4" customWidth="1"/>
    <col min="10253" max="10498" width="11.42578125" style="4"/>
    <col min="10499" max="10499" width="36.5703125" style="4" customWidth="1"/>
    <col min="10500" max="10501" width="11.42578125" style="4"/>
    <col min="10502" max="10502" width="16" style="4" customWidth="1"/>
    <col min="10503" max="10503" width="3.7109375" style="4" customWidth="1"/>
    <col min="10504" max="10504" width="12.7109375" style="4" customWidth="1"/>
    <col min="10505" max="10505" width="15.42578125" style="4" customWidth="1"/>
    <col min="10506" max="10506" width="51.7109375" style="4" customWidth="1"/>
    <col min="10507" max="10507" width="13.7109375" style="4" customWidth="1"/>
    <col min="10508" max="10508" width="14.42578125" style="4" customWidth="1"/>
    <col min="10509" max="10754" width="11.42578125" style="4"/>
    <col min="10755" max="10755" width="36.5703125" style="4" customWidth="1"/>
    <col min="10756" max="10757" width="11.42578125" style="4"/>
    <col min="10758" max="10758" width="16" style="4" customWidth="1"/>
    <col min="10759" max="10759" width="3.7109375" style="4" customWidth="1"/>
    <col min="10760" max="10760" width="12.7109375" style="4" customWidth="1"/>
    <col min="10761" max="10761" width="15.42578125" style="4" customWidth="1"/>
    <col min="10762" max="10762" width="51.7109375" style="4" customWidth="1"/>
    <col min="10763" max="10763" width="13.7109375" style="4" customWidth="1"/>
    <col min="10764" max="10764" width="14.42578125" style="4" customWidth="1"/>
    <col min="10765" max="11010" width="11.42578125" style="4"/>
    <col min="11011" max="11011" width="36.5703125" style="4" customWidth="1"/>
    <col min="11012" max="11013" width="11.42578125" style="4"/>
    <col min="11014" max="11014" width="16" style="4" customWidth="1"/>
    <col min="11015" max="11015" width="3.7109375" style="4" customWidth="1"/>
    <col min="11016" max="11016" width="12.7109375" style="4" customWidth="1"/>
    <col min="11017" max="11017" width="15.42578125" style="4" customWidth="1"/>
    <col min="11018" max="11018" width="51.7109375" style="4" customWidth="1"/>
    <col min="11019" max="11019" width="13.7109375" style="4" customWidth="1"/>
    <col min="11020" max="11020" width="14.42578125" style="4" customWidth="1"/>
    <col min="11021" max="11266" width="11.42578125" style="4"/>
    <col min="11267" max="11267" width="36.5703125" style="4" customWidth="1"/>
    <col min="11268" max="11269" width="11.42578125" style="4"/>
    <col min="11270" max="11270" width="16" style="4" customWidth="1"/>
    <col min="11271" max="11271" width="3.7109375" style="4" customWidth="1"/>
    <col min="11272" max="11272" width="12.7109375" style="4" customWidth="1"/>
    <col min="11273" max="11273" width="15.42578125" style="4" customWidth="1"/>
    <col min="11274" max="11274" width="51.7109375" style="4" customWidth="1"/>
    <col min="11275" max="11275" width="13.7109375" style="4" customWidth="1"/>
    <col min="11276" max="11276" width="14.42578125" style="4" customWidth="1"/>
    <col min="11277" max="11522" width="11.42578125" style="4"/>
    <col min="11523" max="11523" width="36.5703125" style="4" customWidth="1"/>
    <col min="11524" max="11525" width="11.42578125" style="4"/>
    <col min="11526" max="11526" width="16" style="4" customWidth="1"/>
    <col min="11527" max="11527" width="3.7109375" style="4" customWidth="1"/>
    <col min="11528" max="11528" width="12.7109375" style="4" customWidth="1"/>
    <col min="11529" max="11529" width="15.42578125" style="4" customWidth="1"/>
    <col min="11530" max="11530" width="51.7109375" style="4" customWidth="1"/>
    <col min="11531" max="11531" width="13.7109375" style="4" customWidth="1"/>
    <col min="11532" max="11532" width="14.42578125" style="4" customWidth="1"/>
    <col min="11533" max="11778" width="11.42578125" style="4"/>
    <col min="11779" max="11779" width="36.5703125" style="4" customWidth="1"/>
    <col min="11780" max="11781" width="11.42578125" style="4"/>
    <col min="11782" max="11782" width="16" style="4" customWidth="1"/>
    <col min="11783" max="11783" width="3.7109375" style="4" customWidth="1"/>
    <col min="11784" max="11784" width="12.7109375" style="4" customWidth="1"/>
    <col min="11785" max="11785" width="15.42578125" style="4" customWidth="1"/>
    <col min="11786" max="11786" width="51.7109375" style="4" customWidth="1"/>
    <col min="11787" max="11787" width="13.7109375" style="4" customWidth="1"/>
    <col min="11788" max="11788" width="14.42578125" style="4" customWidth="1"/>
    <col min="11789" max="12034" width="11.42578125" style="4"/>
    <col min="12035" max="12035" width="36.5703125" style="4" customWidth="1"/>
    <col min="12036" max="12037" width="11.42578125" style="4"/>
    <col min="12038" max="12038" width="16" style="4" customWidth="1"/>
    <col min="12039" max="12039" width="3.7109375" style="4" customWidth="1"/>
    <col min="12040" max="12040" width="12.7109375" style="4" customWidth="1"/>
    <col min="12041" max="12041" width="15.42578125" style="4" customWidth="1"/>
    <col min="12042" max="12042" width="51.7109375" style="4" customWidth="1"/>
    <col min="12043" max="12043" width="13.7109375" style="4" customWidth="1"/>
    <col min="12044" max="12044" width="14.42578125" style="4" customWidth="1"/>
    <col min="12045" max="12290" width="11.42578125" style="4"/>
    <col min="12291" max="12291" width="36.5703125" style="4" customWidth="1"/>
    <col min="12292" max="12293" width="11.42578125" style="4"/>
    <col min="12294" max="12294" width="16" style="4" customWidth="1"/>
    <col min="12295" max="12295" width="3.7109375" style="4" customWidth="1"/>
    <col min="12296" max="12296" width="12.7109375" style="4" customWidth="1"/>
    <col min="12297" max="12297" width="15.42578125" style="4" customWidth="1"/>
    <col min="12298" max="12298" width="51.7109375" style="4" customWidth="1"/>
    <col min="12299" max="12299" width="13.7109375" style="4" customWidth="1"/>
    <col min="12300" max="12300" width="14.42578125" style="4" customWidth="1"/>
    <col min="12301" max="12546" width="11.42578125" style="4"/>
    <col min="12547" max="12547" width="36.5703125" style="4" customWidth="1"/>
    <col min="12548" max="12549" width="11.42578125" style="4"/>
    <col min="12550" max="12550" width="16" style="4" customWidth="1"/>
    <col min="12551" max="12551" width="3.7109375" style="4" customWidth="1"/>
    <col min="12552" max="12552" width="12.7109375" style="4" customWidth="1"/>
    <col min="12553" max="12553" width="15.42578125" style="4" customWidth="1"/>
    <col min="12554" max="12554" width="51.7109375" style="4" customWidth="1"/>
    <col min="12555" max="12555" width="13.7109375" style="4" customWidth="1"/>
    <col min="12556" max="12556" width="14.42578125" style="4" customWidth="1"/>
    <col min="12557" max="12802" width="11.42578125" style="4"/>
    <col min="12803" max="12803" width="36.5703125" style="4" customWidth="1"/>
    <col min="12804" max="12805" width="11.42578125" style="4"/>
    <col min="12806" max="12806" width="16" style="4" customWidth="1"/>
    <col min="12807" max="12807" width="3.7109375" style="4" customWidth="1"/>
    <col min="12808" max="12808" width="12.7109375" style="4" customWidth="1"/>
    <col min="12809" max="12809" width="15.42578125" style="4" customWidth="1"/>
    <col min="12810" max="12810" width="51.7109375" style="4" customWidth="1"/>
    <col min="12811" max="12811" width="13.7109375" style="4" customWidth="1"/>
    <col min="12812" max="12812" width="14.42578125" style="4" customWidth="1"/>
    <col min="12813" max="13058" width="11.42578125" style="4"/>
    <col min="13059" max="13059" width="36.5703125" style="4" customWidth="1"/>
    <col min="13060" max="13061" width="11.42578125" style="4"/>
    <col min="13062" max="13062" width="16" style="4" customWidth="1"/>
    <col min="13063" max="13063" width="3.7109375" style="4" customWidth="1"/>
    <col min="13064" max="13064" width="12.7109375" style="4" customWidth="1"/>
    <col min="13065" max="13065" width="15.42578125" style="4" customWidth="1"/>
    <col min="13066" max="13066" width="51.7109375" style="4" customWidth="1"/>
    <col min="13067" max="13067" width="13.7109375" style="4" customWidth="1"/>
    <col min="13068" max="13068" width="14.42578125" style="4" customWidth="1"/>
    <col min="13069" max="13314" width="11.42578125" style="4"/>
    <col min="13315" max="13315" width="36.5703125" style="4" customWidth="1"/>
    <col min="13316" max="13317" width="11.42578125" style="4"/>
    <col min="13318" max="13318" width="16" style="4" customWidth="1"/>
    <col min="13319" max="13319" width="3.7109375" style="4" customWidth="1"/>
    <col min="13320" max="13320" width="12.7109375" style="4" customWidth="1"/>
    <col min="13321" max="13321" width="15.42578125" style="4" customWidth="1"/>
    <col min="13322" max="13322" width="51.7109375" style="4" customWidth="1"/>
    <col min="13323" max="13323" width="13.7109375" style="4" customWidth="1"/>
    <col min="13324" max="13324" width="14.42578125" style="4" customWidth="1"/>
    <col min="13325" max="13570" width="11.42578125" style="4"/>
    <col min="13571" max="13571" width="36.5703125" style="4" customWidth="1"/>
    <col min="13572" max="13573" width="11.42578125" style="4"/>
    <col min="13574" max="13574" width="16" style="4" customWidth="1"/>
    <col min="13575" max="13575" width="3.7109375" style="4" customWidth="1"/>
    <col min="13576" max="13576" width="12.7109375" style="4" customWidth="1"/>
    <col min="13577" max="13577" width="15.42578125" style="4" customWidth="1"/>
    <col min="13578" max="13578" width="51.7109375" style="4" customWidth="1"/>
    <col min="13579" max="13579" width="13.7109375" style="4" customWidth="1"/>
    <col min="13580" max="13580" width="14.42578125" style="4" customWidth="1"/>
    <col min="13581" max="13826" width="11.42578125" style="4"/>
    <col min="13827" max="13827" width="36.5703125" style="4" customWidth="1"/>
    <col min="13828" max="13829" width="11.42578125" style="4"/>
    <col min="13830" max="13830" width="16" style="4" customWidth="1"/>
    <col min="13831" max="13831" width="3.7109375" style="4" customWidth="1"/>
    <col min="13832" max="13832" width="12.7109375" style="4" customWidth="1"/>
    <col min="13833" max="13833" width="15.42578125" style="4" customWidth="1"/>
    <col min="13834" max="13834" width="51.7109375" style="4" customWidth="1"/>
    <col min="13835" max="13835" width="13.7109375" style="4" customWidth="1"/>
    <col min="13836" max="13836" width="14.42578125" style="4" customWidth="1"/>
    <col min="13837" max="14082" width="11.42578125" style="4"/>
    <col min="14083" max="14083" width="36.5703125" style="4" customWidth="1"/>
    <col min="14084" max="14085" width="11.42578125" style="4"/>
    <col min="14086" max="14086" width="16" style="4" customWidth="1"/>
    <col min="14087" max="14087" width="3.7109375" style="4" customWidth="1"/>
    <col min="14088" max="14088" width="12.7109375" style="4" customWidth="1"/>
    <col min="14089" max="14089" width="15.42578125" style="4" customWidth="1"/>
    <col min="14090" max="14090" width="51.7109375" style="4" customWidth="1"/>
    <col min="14091" max="14091" width="13.7109375" style="4" customWidth="1"/>
    <col min="14092" max="14092" width="14.42578125" style="4" customWidth="1"/>
    <col min="14093" max="14338" width="11.42578125" style="4"/>
    <col min="14339" max="14339" width="36.5703125" style="4" customWidth="1"/>
    <col min="14340" max="14341" width="11.42578125" style="4"/>
    <col min="14342" max="14342" width="16" style="4" customWidth="1"/>
    <col min="14343" max="14343" width="3.7109375" style="4" customWidth="1"/>
    <col min="14344" max="14344" width="12.7109375" style="4" customWidth="1"/>
    <col min="14345" max="14345" width="15.42578125" style="4" customWidth="1"/>
    <col min="14346" max="14346" width="51.7109375" style="4" customWidth="1"/>
    <col min="14347" max="14347" width="13.7109375" style="4" customWidth="1"/>
    <col min="14348" max="14348" width="14.42578125" style="4" customWidth="1"/>
    <col min="14349" max="14594" width="11.42578125" style="4"/>
    <col min="14595" max="14595" width="36.5703125" style="4" customWidth="1"/>
    <col min="14596" max="14597" width="11.42578125" style="4"/>
    <col min="14598" max="14598" width="16" style="4" customWidth="1"/>
    <col min="14599" max="14599" width="3.7109375" style="4" customWidth="1"/>
    <col min="14600" max="14600" width="12.7109375" style="4" customWidth="1"/>
    <col min="14601" max="14601" width="15.42578125" style="4" customWidth="1"/>
    <col min="14602" max="14602" width="51.7109375" style="4" customWidth="1"/>
    <col min="14603" max="14603" width="13.7109375" style="4" customWidth="1"/>
    <col min="14604" max="14604" width="14.42578125" style="4" customWidth="1"/>
    <col min="14605" max="14850" width="11.42578125" style="4"/>
    <col min="14851" max="14851" width="36.5703125" style="4" customWidth="1"/>
    <col min="14852" max="14853" width="11.42578125" style="4"/>
    <col min="14854" max="14854" width="16" style="4" customWidth="1"/>
    <col min="14855" max="14855" width="3.7109375" style="4" customWidth="1"/>
    <col min="14856" max="14856" width="12.7109375" style="4" customWidth="1"/>
    <col min="14857" max="14857" width="15.42578125" style="4" customWidth="1"/>
    <col min="14858" max="14858" width="51.7109375" style="4" customWidth="1"/>
    <col min="14859" max="14859" width="13.7109375" style="4" customWidth="1"/>
    <col min="14860" max="14860" width="14.42578125" style="4" customWidth="1"/>
    <col min="14861" max="15106" width="11.42578125" style="4"/>
    <col min="15107" max="15107" width="36.5703125" style="4" customWidth="1"/>
    <col min="15108" max="15109" width="11.42578125" style="4"/>
    <col min="15110" max="15110" width="16" style="4" customWidth="1"/>
    <col min="15111" max="15111" width="3.7109375" style="4" customWidth="1"/>
    <col min="15112" max="15112" width="12.7109375" style="4" customWidth="1"/>
    <col min="15113" max="15113" width="15.42578125" style="4" customWidth="1"/>
    <col min="15114" max="15114" width="51.7109375" style="4" customWidth="1"/>
    <col min="15115" max="15115" width="13.7109375" style="4" customWidth="1"/>
    <col min="15116" max="15116" width="14.42578125" style="4" customWidth="1"/>
    <col min="15117" max="15362" width="11.42578125" style="4"/>
    <col min="15363" max="15363" width="36.5703125" style="4" customWidth="1"/>
    <col min="15364" max="15365" width="11.42578125" style="4"/>
    <col min="15366" max="15366" width="16" style="4" customWidth="1"/>
    <col min="15367" max="15367" width="3.7109375" style="4" customWidth="1"/>
    <col min="15368" max="15368" width="12.7109375" style="4" customWidth="1"/>
    <col min="15369" max="15369" width="15.42578125" style="4" customWidth="1"/>
    <col min="15370" max="15370" width="51.7109375" style="4" customWidth="1"/>
    <col min="15371" max="15371" width="13.7109375" style="4" customWidth="1"/>
    <col min="15372" max="15372" width="14.42578125" style="4" customWidth="1"/>
    <col min="15373" max="15618" width="11.42578125" style="4"/>
    <col min="15619" max="15619" width="36.5703125" style="4" customWidth="1"/>
    <col min="15620" max="15621" width="11.42578125" style="4"/>
    <col min="15622" max="15622" width="16" style="4" customWidth="1"/>
    <col min="15623" max="15623" width="3.7109375" style="4" customWidth="1"/>
    <col min="15624" max="15624" width="12.7109375" style="4" customWidth="1"/>
    <col min="15625" max="15625" width="15.42578125" style="4" customWidth="1"/>
    <col min="15626" max="15626" width="51.7109375" style="4" customWidth="1"/>
    <col min="15627" max="15627" width="13.7109375" style="4" customWidth="1"/>
    <col min="15628" max="15628" width="14.42578125" style="4" customWidth="1"/>
    <col min="15629" max="15874" width="11.42578125" style="4"/>
    <col min="15875" max="15875" width="36.5703125" style="4" customWidth="1"/>
    <col min="15876" max="15877" width="11.42578125" style="4"/>
    <col min="15878" max="15878" width="16" style="4" customWidth="1"/>
    <col min="15879" max="15879" width="3.7109375" style="4" customWidth="1"/>
    <col min="15880" max="15880" width="12.7109375" style="4" customWidth="1"/>
    <col min="15881" max="15881" width="15.42578125" style="4" customWidth="1"/>
    <col min="15882" max="15882" width="51.7109375" style="4" customWidth="1"/>
    <col min="15883" max="15883" width="13.7109375" style="4" customWidth="1"/>
    <col min="15884" max="15884" width="14.42578125" style="4" customWidth="1"/>
    <col min="15885" max="16130" width="11.42578125" style="4"/>
    <col min="16131" max="16131" width="36.5703125" style="4" customWidth="1"/>
    <col min="16132" max="16133" width="11.42578125" style="4"/>
    <col min="16134" max="16134" width="16" style="4" customWidth="1"/>
    <col min="16135" max="16135" width="3.7109375" style="4" customWidth="1"/>
    <col min="16136" max="16136" width="12.7109375" style="4" customWidth="1"/>
    <col min="16137" max="16137" width="15.42578125" style="4" customWidth="1"/>
    <col min="16138" max="16138" width="51.7109375" style="4" customWidth="1"/>
    <col min="16139" max="16139" width="13.7109375" style="4" customWidth="1"/>
    <col min="16140" max="16140" width="14.42578125" style="4" customWidth="1"/>
    <col min="16141" max="16384" width="11.42578125" style="4"/>
  </cols>
  <sheetData>
    <row r="1" spans="1:18">
      <c r="A1" s="20" t="s">
        <v>110</v>
      </c>
      <c r="C1" s="19" t="s">
        <v>194</v>
      </c>
      <c r="E1" s="9" t="s">
        <v>195</v>
      </c>
      <c r="G1" s="10" t="s">
        <v>111</v>
      </c>
    </row>
    <row r="2" spans="1:18">
      <c r="A2" s="20" t="s">
        <v>1</v>
      </c>
      <c r="B2" s="20" t="s">
        <v>2</v>
      </c>
      <c r="C2" s="9" t="s">
        <v>3</v>
      </c>
      <c r="E2" s="11" t="s">
        <v>197</v>
      </c>
      <c r="G2" s="4" t="s">
        <v>198</v>
      </c>
      <c r="H2" s="5" t="s">
        <v>196</v>
      </c>
    </row>
    <row r="3" spans="1:18">
      <c r="A3" s="20"/>
      <c r="B3" s="20"/>
      <c r="C3" s="9"/>
      <c r="E3" s="12"/>
      <c r="G3" s="12"/>
      <c r="H3" s="12"/>
      <c r="I3" s="12"/>
    </row>
    <row r="4" spans="1:18">
      <c r="A4" s="19" t="s">
        <v>33</v>
      </c>
      <c r="B4" s="19" t="s">
        <v>34</v>
      </c>
      <c r="C4" s="10" t="s">
        <v>0</v>
      </c>
      <c r="D4" s="27"/>
      <c r="E4" s="26">
        <v>250227.08</v>
      </c>
      <c r="F4" s="27"/>
      <c r="G4" s="6">
        <f>+E4-H4</f>
        <v>250227.08</v>
      </c>
      <c r="H4" s="5">
        <v>0</v>
      </c>
      <c r="I4" s="25"/>
      <c r="J4" s="27" t="s">
        <v>199</v>
      </c>
      <c r="K4" s="27"/>
      <c r="L4" s="27"/>
      <c r="M4" s="27"/>
      <c r="N4" s="27"/>
      <c r="O4" s="27"/>
      <c r="P4" s="27"/>
      <c r="Q4" s="27"/>
      <c r="R4" s="27"/>
    </row>
    <row r="5" spans="1:18">
      <c r="A5" s="19" t="s">
        <v>112</v>
      </c>
      <c r="B5" s="19" t="s">
        <v>113</v>
      </c>
      <c r="C5" s="10" t="s">
        <v>6</v>
      </c>
      <c r="D5" s="27"/>
      <c r="E5" s="26">
        <v>588118.91759999993</v>
      </c>
      <c r="F5" s="27"/>
      <c r="G5" s="6">
        <f t="shared" ref="G5:G68" si="0">+E5-H5</f>
        <v>575296.91759999993</v>
      </c>
      <c r="H5" s="28">
        <v>12822</v>
      </c>
      <c r="I5" s="29"/>
      <c r="J5" s="7" t="s">
        <v>200</v>
      </c>
      <c r="K5" s="27"/>
      <c r="L5" s="27"/>
      <c r="M5" s="27"/>
      <c r="N5" s="27"/>
      <c r="O5" s="27"/>
      <c r="P5" s="27"/>
      <c r="Q5" s="27"/>
      <c r="R5" s="27"/>
    </row>
    <row r="6" spans="1:18">
      <c r="A6" s="19" t="s">
        <v>35</v>
      </c>
      <c r="B6" s="19" t="s">
        <v>36</v>
      </c>
      <c r="C6" s="10" t="s">
        <v>0</v>
      </c>
      <c r="D6" s="27"/>
      <c r="E6" s="26">
        <v>1366068.54</v>
      </c>
      <c r="F6" s="27"/>
      <c r="G6" s="6">
        <f t="shared" si="0"/>
        <v>1366068.54</v>
      </c>
      <c r="H6" s="5">
        <v>0</v>
      </c>
      <c r="I6" s="25"/>
      <c r="J6" s="27" t="s">
        <v>201</v>
      </c>
      <c r="K6" s="27"/>
      <c r="L6" s="27"/>
      <c r="M6" s="27"/>
      <c r="N6" s="27"/>
      <c r="O6" s="27"/>
      <c r="P6" s="27"/>
      <c r="Q6" s="27"/>
      <c r="R6" s="27"/>
    </row>
    <row r="7" spans="1:18">
      <c r="A7" s="19" t="s">
        <v>37</v>
      </c>
      <c r="B7" s="19" t="s">
        <v>38</v>
      </c>
      <c r="C7" s="10" t="s">
        <v>6</v>
      </c>
      <c r="D7" s="27"/>
      <c r="E7" s="26">
        <v>1149043.6680000001</v>
      </c>
      <c r="F7" s="27"/>
      <c r="G7" s="6">
        <f t="shared" si="0"/>
        <v>1149043.6680000001</v>
      </c>
      <c r="H7" s="5">
        <v>0</v>
      </c>
      <c r="I7" s="25"/>
      <c r="J7" s="27" t="s">
        <v>202</v>
      </c>
      <c r="K7" s="27"/>
      <c r="L7" s="27"/>
      <c r="M7" s="27"/>
      <c r="N7" s="27"/>
      <c r="O7" s="27"/>
      <c r="P7" s="27"/>
      <c r="Q7" s="27"/>
      <c r="R7" s="27"/>
    </row>
    <row r="8" spans="1:18">
      <c r="A8" s="19" t="s">
        <v>39</v>
      </c>
      <c r="B8" s="19" t="s">
        <v>40</v>
      </c>
      <c r="C8" s="10" t="s">
        <v>6</v>
      </c>
      <c r="D8" s="27"/>
      <c r="E8" s="26">
        <v>1735151.5065999997</v>
      </c>
      <c r="F8" s="27"/>
      <c r="G8" s="6">
        <f t="shared" si="0"/>
        <v>1735151.5065999997</v>
      </c>
      <c r="H8" s="5">
        <v>0</v>
      </c>
      <c r="I8" s="25"/>
      <c r="J8" s="27" t="s">
        <v>202</v>
      </c>
      <c r="K8" s="27"/>
      <c r="L8" s="27"/>
      <c r="M8" s="27"/>
      <c r="N8" s="27"/>
      <c r="O8" s="27"/>
      <c r="P8" s="27"/>
      <c r="Q8" s="27"/>
      <c r="R8" s="27"/>
    </row>
    <row r="9" spans="1:18">
      <c r="A9" s="19" t="s">
        <v>41</v>
      </c>
      <c r="B9" s="19" t="s">
        <v>42</v>
      </c>
      <c r="C9" s="10" t="s">
        <v>6</v>
      </c>
      <c r="D9" s="27"/>
      <c r="E9" s="26">
        <v>4735066.9031999996</v>
      </c>
      <c r="F9" s="27"/>
      <c r="G9" s="6">
        <f t="shared" si="0"/>
        <v>4731146.9031999996</v>
      </c>
      <c r="H9" s="28">
        <v>3920</v>
      </c>
      <c r="I9" s="29"/>
      <c r="J9" s="7" t="s">
        <v>203</v>
      </c>
      <c r="K9" s="27"/>
      <c r="L9" s="27"/>
      <c r="M9" s="27"/>
      <c r="N9" s="27"/>
      <c r="O9" s="27"/>
      <c r="P9" s="27"/>
      <c r="Q9" s="27"/>
      <c r="R9" s="27"/>
    </row>
    <row r="10" spans="1:18">
      <c r="A10" s="19" t="s">
        <v>43</v>
      </c>
      <c r="B10" s="19" t="s">
        <v>44</v>
      </c>
      <c r="C10" s="10" t="s">
        <v>6</v>
      </c>
      <c r="D10" s="27"/>
      <c r="E10" s="26">
        <v>105900</v>
      </c>
      <c r="F10" s="27"/>
      <c r="G10" s="6">
        <f t="shared" si="0"/>
        <v>105900</v>
      </c>
      <c r="H10" s="5">
        <v>0</v>
      </c>
      <c r="I10" s="25"/>
      <c r="J10" s="27" t="s">
        <v>201</v>
      </c>
      <c r="K10" s="27"/>
      <c r="L10" s="27"/>
      <c r="M10" s="27"/>
      <c r="N10" s="27"/>
      <c r="O10" s="27"/>
      <c r="P10" s="27"/>
      <c r="Q10" s="27"/>
      <c r="R10" s="27"/>
    </row>
    <row r="11" spans="1:18">
      <c r="A11" s="19" t="s">
        <v>45</v>
      </c>
      <c r="B11" s="19" t="s">
        <v>46</v>
      </c>
      <c r="C11" s="10" t="s">
        <v>6</v>
      </c>
      <c r="D11" s="27"/>
      <c r="E11" s="26">
        <v>1434003.23</v>
      </c>
      <c r="F11" s="27"/>
      <c r="G11" s="6">
        <f t="shared" si="0"/>
        <v>1433753.23</v>
      </c>
      <c r="H11" s="28">
        <v>250</v>
      </c>
      <c r="I11" s="29"/>
      <c r="J11" s="7" t="s">
        <v>203</v>
      </c>
      <c r="K11" s="27"/>
      <c r="L11" s="27"/>
      <c r="M11" s="27"/>
      <c r="N11" s="27"/>
      <c r="O11" s="27"/>
      <c r="P11" s="27"/>
      <c r="Q11" s="27"/>
      <c r="R11" s="27"/>
    </row>
    <row r="12" spans="1:18">
      <c r="A12" s="19" t="s">
        <v>47</v>
      </c>
      <c r="B12" s="19" t="s">
        <v>48</v>
      </c>
      <c r="C12" s="10" t="s">
        <v>6</v>
      </c>
      <c r="D12" s="27"/>
      <c r="E12" s="26">
        <v>2010362.1960000002</v>
      </c>
      <c r="F12" s="27"/>
      <c r="G12" s="6">
        <f t="shared" si="0"/>
        <v>1991862.1960000002</v>
      </c>
      <c r="H12" s="28">
        <v>18500</v>
      </c>
      <c r="I12" s="31"/>
      <c r="J12" s="7" t="s">
        <v>203</v>
      </c>
      <c r="K12" s="27"/>
      <c r="L12" s="27"/>
      <c r="M12" s="27"/>
      <c r="N12" s="27"/>
      <c r="O12" s="27"/>
      <c r="P12" s="27"/>
      <c r="Q12" s="27"/>
      <c r="R12" s="27"/>
    </row>
    <row r="13" spans="1:18">
      <c r="A13" s="19" t="s">
        <v>108</v>
      </c>
      <c r="B13" s="19" t="s">
        <v>109</v>
      </c>
      <c r="C13" s="10" t="s">
        <v>6</v>
      </c>
      <c r="D13" s="27"/>
      <c r="E13" s="26">
        <v>61813.2</v>
      </c>
      <c r="F13" s="27"/>
      <c r="G13" s="6">
        <f t="shared" si="0"/>
        <v>61813.2</v>
      </c>
      <c r="H13" s="5">
        <v>0</v>
      </c>
      <c r="I13" s="25"/>
      <c r="J13" s="27" t="s">
        <v>201</v>
      </c>
      <c r="K13" s="27"/>
      <c r="L13" s="27"/>
      <c r="M13" s="27"/>
      <c r="N13" s="27"/>
      <c r="O13" s="27"/>
      <c r="P13" s="27"/>
      <c r="Q13" s="27"/>
      <c r="R13" s="27"/>
    </row>
    <row r="14" spans="1:18">
      <c r="A14" s="19" t="s">
        <v>49</v>
      </c>
      <c r="B14" s="19" t="s">
        <v>50</v>
      </c>
      <c r="C14" s="10" t="s">
        <v>6</v>
      </c>
      <c r="D14" s="27"/>
      <c r="E14" s="26">
        <v>163090</v>
      </c>
      <c r="F14" s="27"/>
      <c r="G14" s="6">
        <f t="shared" si="0"/>
        <v>157990</v>
      </c>
      <c r="H14" s="28">
        <v>5100</v>
      </c>
      <c r="I14" s="29"/>
      <c r="J14" s="7" t="s">
        <v>203</v>
      </c>
      <c r="K14" s="27"/>
      <c r="L14" s="27"/>
      <c r="M14" s="27"/>
      <c r="N14" s="27"/>
      <c r="O14" s="27"/>
      <c r="P14" s="27"/>
      <c r="Q14" s="27"/>
      <c r="R14" s="27"/>
    </row>
    <row r="15" spans="1:18">
      <c r="A15" s="19" t="s">
        <v>51</v>
      </c>
      <c r="B15" s="19" t="s">
        <v>52</v>
      </c>
      <c r="C15" s="10" t="s">
        <v>6</v>
      </c>
      <c r="D15" s="27"/>
      <c r="E15" s="26">
        <v>567460.53</v>
      </c>
      <c r="F15" s="27"/>
      <c r="G15" s="6">
        <f t="shared" si="0"/>
        <v>567460.53</v>
      </c>
      <c r="H15" s="5">
        <v>0</v>
      </c>
      <c r="I15" s="25"/>
      <c r="J15" s="7" t="s">
        <v>204</v>
      </c>
      <c r="K15" s="27"/>
      <c r="L15" s="27"/>
      <c r="M15" s="27"/>
      <c r="N15" s="27"/>
      <c r="O15" s="27"/>
      <c r="P15" s="27"/>
      <c r="Q15" s="27"/>
      <c r="R15" s="27"/>
    </row>
    <row r="16" spans="1:18">
      <c r="A16" s="19" t="s">
        <v>53</v>
      </c>
      <c r="B16" s="19" t="s">
        <v>54</v>
      </c>
      <c r="C16" s="10" t="s">
        <v>6</v>
      </c>
      <c r="D16" s="27"/>
      <c r="E16" s="26">
        <v>3465988.4537000004</v>
      </c>
      <c r="F16" s="27"/>
      <c r="G16" s="6">
        <f t="shared" si="0"/>
        <v>3437988.4537000004</v>
      </c>
      <c r="H16" s="5">
        <v>28000</v>
      </c>
      <c r="I16" s="31">
        <v>28000</v>
      </c>
      <c r="J16" s="7" t="s">
        <v>203</v>
      </c>
      <c r="K16" s="27"/>
      <c r="L16" s="27"/>
      <c r="M16" s="27"/>
      <c r="N16" s="27"/>
      <c r="O16" s="27"/>
      <c r="P16" s="27"/>
      <c r="Q16" s="27"/>
      <c r="R16" s="27"/>
    </row>
    <row r="17" spans="1:18">
      <c r="A17" s="19" t="s">
        <v>55</v>
      </c>
      <c r="B17" s="19" t="s">
        <v>56</v>
      </c>
      <c r="C17" s="10" t="s">
        <v>6</v>
      </c>
      <c r="D17" s="27"/>
      <c r="E17" s="26">
        <v>14931158.759800002</v>
      </c>
      <c r="F17" s="27"/>
      <c r="G17" s="6">
        <f t="shared" si="0"/>
        <v>14887859.759800002</v>
      </c>
      <c r="H17" s="5">
        <v>43299</v>
      </c>
      <c r="I17" s="30"/>
      <c r="J17" s="7" t="s">
        <v>203</v>
      </c>
      <c r="K17" s="27"/>
      <c r="L17" s="27"/>
      <c r="M17" s="27"/>
      <c r="N17" s="27"/>
      <c r="O17" s="27"/>
      <c r="P17" s="27"/>
      <c r="Q17" s="27"/>
      <c r="R17" s="27"/>
    </row>
    <row r="18" spans="1:18">
      <c r="A18" s="19" t="s">
        <v>57</v>
      </c>
      <c r="B18" s="19" t="s">
        <v>58</v>
      </c>
      <c r="C18" s="10" t="s">
        <v>6</v>
      </c>
      <c r="D18" s="27"/>
      <c r="E18" s="26">
        <v>779642.05</v>
      </c>
      <c r="F18" s="27"/>
      <c r="G18" s="6">
        <f t="shared" si="0"/>
        <v>779642.05</v>
      </c>
      <c r="I18" s="25"/>
      <c r="J18" s="7" t="s">
        <v>204</v>
      </c>
      <c r="K18" s="27"/>
      <c r="L18" s="27"/>
      <c r="M18" s="27"/>
      <c r="N18" s="27"/>
      <c r="O18" s="27"/>
      <c r="P18" s="27"/>
      <c r="Q18" s="27"/>
      <c r="R18" s="27"/>
    </row>
    <row r="19" spans="1:18">
      <c r="A19" s="19" t="s">
        <v>59</v>
      </c>
      <c r="B19" s="19" t="s">
        <v>60</v>
      </c>
      <c r="C19" s="10" t="s">
        <v>6</v>
      </c>
      <c r="D19" s="27"/>
      <c r="E19" s="26">
        <v>666085.47250000003</v>
      </c>
      <c r="F19" s="27"/>
      <c r="G19" s="6">
        <f t="shared" si="0"/>
        <v>666085.47250000003</v>
      </c>
      <c r="H19" s="5">
        <v>0</v>
      </c>
      <c r="I19" s="25"/>
      <c r="J19" s="27" t="s">
        <v>201</v>
      </c>
      <c r="K19" s="27"/>
      <c r="L19" s="27"/>
      <c r="M19" s="27"/>
      <c r="N19" s="27"/>
      <c r="O19" s="27"/>
      <c r="P19" s="27"/>
      <c r="Q19" s="27"/>
      <c r="R19" s="27"/>
    </row>
    <row r="20" spans="1:18">
      <c r="A20" s="19" t="s">
        <v>61</v>
      </c>
      <c r="B20" s="19" t="s">
        <v>62</v>
      </c>
      <c r="C20" s="10" t="s">
        <v>0</v>
      </c>
      <c r="D20" s="27"/>
      <c r="E20" s="26">
        <v>769080.93</v>
      </c>
      <c r="F20" s="27"/>
      <c r="G20" s="6">
        <f t="shared" si="0"/>
        <v>769080.93</v>
      </c>
      <c r="H20" s="5">
        <v>0</v>
      </c>
      <c r="I20" s="25"/>
      <c r="J20" s="27" t="s">
        <v>201</v>
      </c>
      <c r="K20" s="27"/>
      <c r="L20" s="27"/>
      <c r="M20" s="27"/>
      <c r="N20" s="27"/>
      <c r="O20" s="27"/>
      <c r="P20" s="27"/>
      <c r="Q20" s="27"/>
      <c r="R20" s="27"/>
    </row>
    <row r="21" spans="1:18">
      <c r="A21" s="19" t="s">
        <v>63</v>
      </c>
      <c r="B21" s="19" t="s">
        <v>64</v>
      </c>
      <c r="C21" s="10" t="s">
        <v>6</v>
      </c>
      <c r="D21" s="27"/>
      <c r="E21" s="26">
        <v>11717876.634899998</v>
      </c>
      <c r="F21" s="27"/>
      <c r="G21" s="6">
        <f t="shared" si="0"/>
        <v>11717876.634899998</v>
      </c>
      <c r="H21" s="5">
        <v>0</v>
      </c>
      <c r="I21" s="25"/>
      <c r="J21" s="27" t="s">
        <v>205</v>
      </c>
      <c r="K21" s="27"/>
      <c r="L21" s="27"/>
      <c r="M21" s="27"/>
      <c r="N21" s="27"/>
      <c r="O21" s="27"/>
      <c r="P21" s="27"/>
      <c r="Q21" s="27"/>
      <c r="R21" s="27"/>
    </row>
    <row r="22" spans="1:18">
      <c r="A22" s="19" t="s">
        <v>65</v>
      </c>
      <c r="B22" s="19" t="s">
        <v>66</v>
      </c>
      <c r="C22" s="10" t="s">
        <v>6</v>
      </c>
      <c r="D22" s="27"/>
      <c r="E22" s="26">
        <v>11574631.1209</v>
      </c>
      <c r="F22" s="27"/>
      <c r="G22" s="6">
        <f t="shared" si="0"/>
        <v>11574631.1209</v>
      </c>
      <c r="H22" s="5">
        <v>0</v>
      </c>
      <c r="I22" s="25"/>
      <c r="J22" s="7" t="s">
        <v>204</v>
      </c>
      <c r="K22" s="27"/>
      <c r="L22" s="27"/>
      <c r="M22" s="27"/>
      <c r="N22" s="27"/>
      <c r="O22" s="27"/>
      <c r="P22" s="27"/>
      <c r="Q22" s="27"/>
      <c r="R22" s="27"/>
    </row>
    <row r="23" spans="1:18">
      <c r="A23" s="19" t="s">
        <v>114</v>
      </c>
      <c r="B23" s="19" t="s">
        <v>115</v>
      </c>
      <c r="C23" s="10" t="s">
        <v>6</v>
      </c>
      <c r="D23" s="27"/>
      <c r="E23" s="26">
        <v>2483496.3068000004</v>
      </c>
      <c r="F23" s="27"/>
      <c r="G23" s="6">
        <f t="shared" si="0"/>
        <v>2482098.3068000004</v>
      </c>
      <c r="H23" s="5">
        <v>1398</v>
      </c>
      <c r="I23" s="25"/>
      <c r="J23" s="7" t="s">
        <v>203</v>
      </c>
      <c r="K23" s="27"/>
      <c r="L23" s="27"/>
      <c r="M23" s="27"/>
      <c r="N23" s="27"/>
      <c r="O23" s="27"/>
      <c r="P23" s="27"/>
      <c r="Q23" s="27"/>
      <c r="R23" s="27"/>
    </row>
    <row r="24" spans="1:18">
      <c r="A24" s="19" t="s">
        <v>67</v>
      </c>
      <c r="B24" s="19" t="s">
        <v>68</v>
      </c>
      <c r="C24" s="10" t="s">
        <v>0</v>
      </c>
      <c r="D24" s="27"/>
      <c r="E24" s="26">
        <v>126443.34179999999</v>
      </c>
      <c r="F24" s="27"/>
      <c r="G24" s="6">
        <f t="shared" si="0"/>
        <v>61728.341799999995</v>
      </c>
      <c r="H24" s="28">
        <v>64715</v>
      </c>
      <c r="I24" s="32">
        <v>64715</v>
      </c>
      <c r="J24" s="7"/>
      <c r="K24" s="27"/>
      <c r="L24" s="27"/>
      <c r="M24" s="27"/>
      <c r="N24" s="27"/>
      <c r="O24" s="27"/>
      <c r="P24" s="27"/>
      <c r="Q24" s="27"/>
      <c r="R24" s="27"/>
    </row>
    <row r="25" spans="1:18">
      <c r="A25" s="19" t="s">
        <v>69</v>
      </c>
      <c r="B25" s="19" t="s">
        <v>70</v>
      </c>
      <c r="C25" s="10" t="s">
        <v>6</v>
      </c>
      <c r="D25" s="27"/>
      <c r="E25" s="26">
        <v>2980057.6760000009</v>
      </c>
      <c r="F25" s="27"/>
      <c r="G25" s="6">
        <f t="shared" si="0"/>
        <v>2961857.6760000009</v>
      </c>
      <c r="H25" s="28">
        <v>18200</v>
      </c>
      <c r="I25" s="31">
        <v>1000</v>
      </c>
      <c r="J25" s="7" t="s">
        <v>203</v>
      </c>
      <c r="K25" s="27"/>
      <c r="L25" s="27"/>
      <c r="M25" s="27"/>
      <c r="N25" s="27"/>
      <c r="O25" s="27"/>
      <c r="P25" s="27"/>
      <c r="Q25" s="27"/>
      <c r="R25" s="27"/>
    </row>
    <row r="26" spans="1:18">
      <c r="A26" s="19" t="s">
        <v>71</v>
      </c>
      <c r="B26" s="19" t="s">
        <v>72</v>
      </c>
      <c r="C26" s="10" t="s">
        <v>6</v>
      </c>
      <c r="D26" s="27"/>
      <c r="E26" s="26">
        <v>9536057.6385999992</v>
      </c>
      <c r="F26" s="27"/>
      <c r="G26" s="6">
        <f t="shared" si="0"/>
        <v>9536057.6385999992</v>
      </c>
      <c r="H26" s="5">
        <v>0</v>
      </c>
      <c r="I26" s="25"/>
      <c r="J26" s="7" t="s">
        <v>204</v>
      </c>
      <c r="K26" s="27"/>
      <c r="L26" s="27"/>
      <c r="M26" s="27"/>
      <c r="N26" s="27"/>
      <c r="O26" s="27"/>
      <c r="P26" s="27"/>
      <c r="Q26" s="27"/>
      <c r="R26" s="27"/>
    </row>
    <row r="27" spans="1:18">
      <c r="A27" s="19" t="s">
        <v>73</v>
      </c>
      <c r="B27" s="19" t="s">
        <v>74</v>
      </c>
      <c r="C27" s="10" t="s">
        <v>6</v>
      </c>
      <c r="D27" s="27"/>
      <c r="E27" s="26">
        <v>0</v>
      </c>
      <c r="F27" s="27"/>
      <c r="G27" s="6">
        <f t="shared" si="0"/>
        <v>0</v>
      </c>
      <c r="H27" s="5">
        <v>0</v>
      </c>
      <c r="I27" s="25"/>
      <c r="J27" s="27"/>
      <c r="K27" s="27"/>
      <c r="L27" s="27"/>
      <c r="M27" s="27"/>
      <c r="N27" s="27"/>
      <c r="O27" s="27"/>
      <c r="P27" s="27"/>
      <c r="Q27" s="27"/>
      <c r="R27" s="27"/>
    </row>
    <row r="28" spans="1:18">
      <c r="A28" s="19" t="s">
        <v>116</v>
      </c>
      <c r="B28" s="19" t="s">
        <v>117</v>
      </c>
      <c r="C28" s="10" t="s">
        <v>6</v>
      </c>
      <c r="D28" s="27"/>
      <c r="E28" s="26">
        <v>97500</v>
      </c>
      <c r="F28" s="27"/>
      <c r="G28" s="6">
        <f t="shared" si="0"/>
        <v>97500</v>
      </c>
      <c r="H28" s="5">
        <v>0</v>
      </c>
      <c r="I28" s="25"/>
      <c r="J28" s="27" t="s">
        <v>201</v>
      </c>
      <c r="K28" s="27"/>
      <c r="L28" s="27"/>
      <c r="M28" s="27"/>
      <c r="N28" s="27"/>
      <c r="O28" s="27"/>
      <c r="P28" s="27"/>
      <c r="Q28" s="27"/>
      <c r="R28" s="27"/>
    </row>
    <row r="29" spans="1:18">
      <c r="A29" s="19" t="s">
        <v>118</v>
      </c>
      <c r="B29" s="19" t="s">
        <v>119</v>
      </c>
      <c r="C29" s="10" t="s">
        <v>6</v>
      </c>
      <c r="D29" s="27"/>
      <c r="E29" s="26">
        <v>2830643.3479999993</v>
      </c>
      <c r="F29" s="27"/>
      <c r="G29" s="6">
        <f t="shared" si="0"/>
        <v>2830643.3479999993</v>
      </c>
      <c r="H29" s="5">
        <v>0</v>
      </c>
      <c r="I29" s="25"/>
      <c r="J29" s="7" t="s">
        <v>204</v>
      </c>
      <c r="K29" s="27"/>
      <c r="L29" s="27"/>
      <c r="M29" s="27"/>
      <c r="N29" s="27"/>
      <c r="O29" s="27"/>
      <c r="P29" s="27"/>
      <c r="Q29" s="27"/>
      <c r="R29" s="27"/>
    </row>
    <row r="30" spans="1:18">
      <c r="A30" s="19" t="s">
        <v>120</v>
      </c>
      <c r="B30" s="19" t="s">
        <v>121</v>
      </c>
      <c r="C30" s="10" t="s">
        <v>6</v>
      </c>
      <c r="D30" s="27"/>
      <c r="E30" s="26">
        <v>262620</v>
      </c>
      <c r="F30" s="27"/>
      <c r="G30" s="6">
        <f t="shared" si="0"/>
        <v>262620</v>
      </c>
      <c r="H30" s="5">
        <v>0</v>
      </c>
      <c r="I30" s="25"/>
      <c r="J30" s="27" t="s">
        <v>201</v>
      </c>
      <c r="K30" s="27"/>
      <c r="L30" s="27"/>
      <c r="M30" s="27"/>
      <c r="N30" s="27"/>
      <c r="O30" s="27"/>
      <c r="P30" s="27"/>
      <c r="Q30" s="27"/>
      <c r="R30" s="27"/>
    </row>
    <row r="31" spans="1:18">
      <c r="A31" s="19" t="s">
        <v>122</v>
      </c>
      <c r="B31" s="19" t="s">
        <v>123</v>
      </c>
      <c r="C31" s="10" t="s">
        <v>6</v>
      </c>
      <c r="D31" s="27"/>
      <c r="E31" s="26">
        <v>3541660.72</v>
      </c>
      <c r="F31" s="27"/>
      <c r="G31" s="6">
        <f t="shared" si="0"/>
        <v>3541660.72</v>
      </c>
      <c r="H31" s="5">
        <v>0</v>
      </c>
      <c r="I31" s="25"/>
      <c r="J31" s="27" t="s">
        <v>201</v>
      </c>
      <c r="K31" s="27"/>
      <c r="L31" s="27"/>
      <c r="M31" s="27"/>
      <c r="N31" s="27"/>
      <c r="O31" s="27"/>
      <c r="P31" s="27"/>
      <c r="Q31" s="27"/>
      <c r="R31" s="27"/>
    </row>
    <row r="32" spans="1:18">
      <c r="A32" s="19" t="s">
        <v>124</v>
      </c>
      <c r="B32" s="19" t="s">
        <v>125</v>
      </c>
      <c r="C32" s="10" t="s">
        <v>6</v>
      </c>
      <c r="D32" s="27"/>
      <c r="E32" s="26">
        <v>345751.42789999989</v>
      </c>
      <c r="F32" s="27"/>
      <c r="G32" s="6">
        <f t="shared" si="0"/>
        <v>345751.42789999989</v>
      </c>
      <c r="H32" s="5">
        <v>0</v>
      </c>
      <c r="I32" s="25"/>
      <c r="J32" s="27" t="s">
        <v>201</v>
      </c>
      <c r="K32" s="27"/>
      <c r="L32" s="27"/>
      <c r="M32" s="27"/>
      <c r="N32" s="27"/>
      <c r="O32" s="27"/>
      <c r="P32" s="27"/>
      <c r="Q32" s="27"/>
      <c r="R32" s="27"/>
    </row>
    <row r="33" spans="1:18">
      <c r="A33" s="19" t="s">
        <v>126</v>
      </c>
      <c r="B33" s="19" t="s">
        <v>127</v>
      </c>
      <c r="C33" s="10" t="s">
        <v>6</v>
      </c>
      <c r="D33" s="27"/>
      <c r="E33" s="26">
        <v>543393.93599999999</v>
      </c>
      <c r="F33" s="27"/>
      <c r="G33" s="6">
        <f t="shared" si="0"/>
        <v>543393.93599999999</v>
      </c>
      <c r="H33" s="5">
        <v>0</v>
      </c>
      <c r="I33" s="25"/>
      <c r="J33" s="27" t="s">
        <v>201</v>
      </c>
      <c r="K33" s="27"/>
      <c r="L33" s="27"/>
      <c r="M33" s="27"/>
      <c r="N33" s="27"/>
      <c r="O33" s="27"/>
      <c r="P33" s="27"/>
      <c r="Q33" s="27"/>
      <c r="R33" s="27"/>
    </row>
    <row r="34" spans="1:18">
      <c r="A34" s="19" t="s">
        <v>128</v>
      </c>
      <c r="B34" s="19" t="s">
        <v>129</v>
      </c>
      <c r="C34" s="10" t="s">
        <v>6</v>
      </c>
      <c r="D34" s="27"/>
      <c r="E34" s="26">
        <v>627004.21330000006</v>
      </c>
      <c r="F34" s="27"/>
      <c r="G34" s="6">
        <f t="shared" si="0"/>
        <v>610004.21330000006</v>
      </c>
      <c r="H34" s="28">
        <v>17000</v>
      </c>
      <c r="I34" s="29"/>
      <c r="J34" s="7" t="s">
        <v>203</v>
      </c>
      <c r="K34" s="27"/>
      <c r="L34" s="27"/>
      <c r="M34" s="27"/>
      <c r="N34" s="27"/>
      <c r="O34" s="27"/>
      <c r="P34" s="27"/>
      <c r="Q34" s="27"/>
      <c r="R34" s="27"/>
    </row>
    <row r="35" spans="1:18">
      <c r="A35" s="21" t="s">
        <v>130</v>
      </c>
      <c r="B35" s="21" t="s">
        <v>131</v>
      </c>
      <c r="C35" s="22" t="s">
        <v>6</v>
      </c>
      <c r="D35" s="23"/>
      <c r="E35" s="26">
        <v>0.32969999998807908</v>
      </c>
      <c r="F35" s="23"/>
      <c r="G35" s="24">
        <f t="shared" si="0"/>
        <v>0.32969999998807908</v>
      </c>
      <c r="H35" s="5">
        <v>0</v>
      </c>
      <c r="I35" s="25"/>
      <c r="J35" s="27" t="s">
        <v>201</v>
      </c>
      <c r="K35" s="27"/>
      <c r="L35" s="27"/>
      <c r="M35" s="27"/>
      <c r="N35" s="27"/>
      <c r="O35" s="27"/>
      <c r="P35" s="27"/>
      <c r="Q35" s="27"/>
      <c r="R35" s="27"/>
    </row>
    <row r="36" spans="1:18">
      <c r="A36" s="19" t="s">
        <v>75</v>
      </c>
      <c r="B36" s="19" t="s">
        <v>76</v>
      </c>
      <c r="C36" s="10" t="s">
        <v>6</v>
      </c>
      <c r="D36" s="27"/>
      <c r="E36" s="26">
        <v>-0.28719999790191653</v>
      </c>
      <c r="F36" s="27"/>
      <c r="G36" s="6">
        <f t="shared" si="0"/>
        <v>-0.28719999790191653</v>
      </c>
      <c r="H36" s="5">
        <v>0</v>
      </c>
      <c r="I36" s="25"/>
      <c r="J36" s="27"/>
      <c r="K36" s="27"/>
      <c r="L36" s="27"/>
      <c r="M36" s="27"/>
      <c r="N36" s="27"/>
      <c r="O36" s="27"/>
      <c r="P36" s="27"/>
      <c r="Q36" s="27"/>
      <c r="R36" s="27"/>
    </row>
    <row r="37" spans="1:18">
      <c r="A37" s="19" t="s">
        <v>77</v>
      </c>
      <c r="B37" s="19" t="s">
        <v>31</v>
      </c>
      <c r="C37" s="10" t="s">
        <v>0</v>
      </c>
      <c r="D37" s="27"/>
      <c r="E37" s="26">
        <v>2237506.0156000005</v>
      </c>
      <c r="F37" s="27"/>
      <c r="G37" s="6">
        <f t="shared" si="0"/>
        <v>2237506.0156000005</v>
      </c>
      <c r="H37" s="5">
        <v>0</v>
      </c>
      <c r="I37" s="25"/>
      <c r="J37" s="27" t="s">
        <v>201</v>
      </c>
      <c r="K37" s="27"/>
      <c r="L37" s="27"/>
      <c r="M37" s="27"/>
      <c r="N37" s="27"/>
      <c r="O37" s="27"/>
      <c r="P37" s="27"/>
      <c r="Q37" s="27"/>
      <c r="R37" s="27"/>
    </row>
    <row r="38" spans="1:18">
      <c r="A38" s="19" t="s">
        <v>7</v>
      </c>
      <c r="B38" s="19" t="s">
        <v>8</v>
      </c>
      <c r="C38" s="10" t="s">
        <v>0</v>
      </c>
      <c r="D38" s="27"/>
      <c r="E38" s="26">
        <v>563631.25</v>
      </c>
      <c r="F38" s="27"/>
      <c r="G38" s="6">
        <f t="shared" si="0"/>
        <v>563631.25</v>
      </c>
      <c r="H38" s="5">
        <v>0</v>
      </c>
      <c r="I38" s="25"/>
      <c r="J38" s="27" t="s">
        <v>201</v>
      </c>
      <c r="K38" s="27"/>
      <c r="L38" s="27"/>
      <c r="M38" s="27"/>
      <c r="N38" s="27"/>
      <c r="O38" s="27"/>
      <c r="P38" s="27"/>
      <c r="Q38" s="27"/>
      <c r="R38" s="27"/>
    </row>
    <row r="39" spans="1:18">
      <c r="A39" s="19" t="s">
        <v>78</v>
      </c>
      <c r="B39" s="19" t="s">
        <v>79</v>
      </c>
      <c r="C39" s="10" t="s">
        <v>0</v>
      </c>
      <c r="D39" s="27"/>
      <c r="E39" s="26">
        <v>261162.48699999999</v>
      </c>
      <c r="F39" s="27"/>
      <c r="G39" s="6">
        <f t="shared" si="0"/>
        <v>206884.48699999999</v>
      </c>
      <c r="H39" s="28">
        <v>54278</v>
      </c>
      <c r="I39" s="29"/>
      <c r="J39" s="7" t="s">
        <v>203</v>
      </c>
      <c r="K39" s="27"/>
      <c r="L39" s="27"/>
      <c r="M39" s="27"/>
      <c r="N39" s="27"/>
      <c r="O39" s="27"/>
      <c r="P39" s="27"/>
      <c r="Q39" s="27"/>
      <c r="R39" s="27"/>
    </row>
    <row r="40" spans="1:18">
      <c r="A40" s="19" t="s">
        <v>132</v>
      </c>
      <c r="B40" s="19" t="s">
        <v>133</v>
      </c>
      <c r="C40" s="10" t="s">
        <v>0</v>
      </c>
      <c r="D40" s="27"/>
      <c r="E40" s="26">
        <v>134597.70000000001</v>
      </c>
      <c r="F40" s="27"/>
      <c r="G40" s="6">
        <f t="shared" si="0"/>
        <v>134597.70000000001</v>
      </c>
      <c r="H40" s="5">
        <v>0</v>
      </c>
      <c r="I40" s="25"/>
      <c r="J40" s="27" t="s">
        <v>201</v>
      </c>
      <c r="K40" s="27"/>
      <c r="L40" s="27"/>
      <c r="M40" s="27"/>
      <c r="N40" s="27"/>
      <c r="O40" s="27"/>
      <c r="P40" s="27"/>
      <c r="Q40" s="27"/>
      <c r="R40" s="27"/>
    </row>
    <row r="41" spans="1:18">
      <c r="A41" s="19" t="s">
        <v>80</v>
      </c>
      <c r="B41" s="19" t="s">
        <v>81</v>
      </c>
      <c r="C41" s="10" t="s">
        <v>0</v>
      </c>
      <c r="D41" s="27"/>
      <c r="E41" s="26">
        <v>136637</v>
      </c>
      <c r="F41" s="27"/>
      <c r="G41" s="6">
        <f t="shared" si="0"/>
        <v>113637</v>
      </c>
      <c r="H41" s="28">
        <v>23000</v>
      </c>
      <c r="I41" s="28"/>
      <c r="J41" s="7"/>
      <c r="K41" s="27"/>
      <c r="L41" s="27"/>
      <c r="M41" s="27"/>
      <c r="N41" s="27"/>
      <c r="O41" s="27"/>
      <c r="P41" s="27"/>
      <c r="Q41" s="27"/>
      <c r="R41" s="27"/>
    </row>
    <row r="42" spans="1:18">
      <c r="A42" s="19" t="s">
        <v>134</v>
      </c>
      <c r="B42" s="19" t="s">
        <v>135</v>
      </c>
      <c r="C42" s="10" t="s">
        <v>0</v>
      </c>
      <c r="D42" s="27"/>
      <c r="E42" s="26">
        <v>218449.2</v>
      </c>
      <c r="F42" s="27"/>
      <c r="G42" s="6">
        <f t="shared" si="0"/>
        <v>218449.2</v>
      </c>
      <c r="H42" s="5">
        <v>0</v>
      </c>
      <c r="I42" s="25"/>
      <c r="J42" s="27"/>
      <c r="K42" s="27"/>
      <c r="L42" s="27"/>
      <c r="M42" s="27"/>
      <c r="N42" s="27"/>
      <c r="O42" s="27"/>
      <c r="P42" s="27"/>
      <c r="Q42" s="27"/>
      <c r="R42" s="27"/>
    </row>
    <row r="43" spans="1:18">
      <c r="A43" s="19" t="s">
        <v>9</v>
      </c>
      <c r="B43" s="19" t="s">
        <v>5</v>
      </c>
      <c r="C43" s="10" t="s">
        <v>0</v>
      </c>
      <c r="D43" s="27"/>
      <c r="E43" s="26">
        <v>723842.40910000016</v>
      </c>
      <c r="F43" s="27"/>
      <c r="G43" s="6">
        <f t="shared" si="0"/>
        <v>628917.8252000002</v>
      </c>
      <c r="H43" s="28">
        <v>94924.583899999998</v>
      </c>
      <c r="I43" s="29"/>
      <c r="J43" s="7" t="s">
        <v>203</v>
      </c>
      <c r="K43" s="27"/>
      <c r="L43" s="27"/>
      <c r="M43" s="27"/>
      <c r="N43" s="27"/>
      <c r="O43" s="27"/>
      <c r="P43" s="27"/>
      <c r="Q43" s="27"/>
      <c r="R43" s="27"/>
    </row>
    <row r="44" spans="1:18">
      <c r="A44" s="19" t="s">
        <v>82</v>
      </c>
      <c r="B44" s="19" t="s">
        <v>83</v>
      </c>
      <c r="C44" s="10" t="s">
        <v>0</v>
      </c>
      <c r="D44" s="27"/>
      <c r="E44" s="26">
        <v>946278.40000000002</v>
      </c>
      <c r="F44" s="27"/>
      <c r="G44" s="6">
        <f t="shared" si="0"/>
        <v>946278.40000000002</v>
      </c>
      <c r="H44" s="5">
        <v>0</v>
      </c>
      <c r="I44" s="25"/>
      <c r="J44" s="27" t="s">
        <v>206</v>
      </c>
      <c r="K44" s="27"/>
      <c r="L44" s="27"/>
      <c r="M44" s="27"/>
      <c r="N44" s="27"/>
      <c r="O44" s="27"/>
      <c r="P44" s="27"/>
      <c r="Q44" s="27"/>
      <c r="R44" s="27"/>
    </row>
    <row r="45" spans="1:18">
      <c r="A45" s="19" t="s">
        <v>84</v>
      </c>
      <c r="B45" s="19" t="s">
        <v>85</v>
      </c>
      <c r="C45" s="10" t="s">
        <v>6</v>
      </c>
      <c r="D45" s="27"/>
      <c r="E45" s="26">
        <v>1941097.5615999997</v>
      </c>
      <c r="F45" s="27"/>
      <c r="G45" s="6">
        <f t="shared" si="0"/>
        <v>1941097.5615999997</v>
      </c>
      <c r="H45" s="5">
        <v>0</v>
      </c>
      <c r="I45" s="25"/>
      <c r="J45" s="27" t="s">
        <v>201</v>
      </c>
      <c r="K45" s="27"/>
      <c r="L45" s="27"/>
      <c r="M45" s="27"/>
      <c r="N45" s="27"/>
      <c r="O45" s="27"/>
      <c r="P45" s="27"/>
      <c r="Q45" s="27"/>
      <c r="R45" s="27"/>
    </row>
    <row r="46" spans="1:18">
      <c r="A46" s="19" t="s">
        <v>136</v>
      </c>
      <c r="B46" s="19" t="s">
        <v>137</v>
      </c>
      <c r="C46" s="10" t="s">
        <v>6</v>
      </c>
      <c r="D46" s="27"/>
      <c r="E46" s="26">
        <v>609570.66340000008</v>
      </c>
      <c r="F46" s="27"/>
      <c r="G46" s="6">
        <f t="shared" si="0"/>
        <v>609570.66340000008</v>
      </c>
      <c r="H46" s="5">
        <v>0</v>
      </c>
      <c r="I46" s="25"/>
      <c r="J46" s="27" t="s">
        <v>201</v>
      </c>
      <c r="K46" s="27"/>
      <c r="L46" s="27"/>
      <c r="M46" s="27"/>
      <c r="N46" s="27"/>
      <c r="O46" s="27"/>
      <c r="P46" s="27"/>
      <c r="Q46" s="27"/>
      <c r="R46" s="27"/>
    </row>
    <row r="47" spans="1:18">
      <c r="A47" s="19" t="s">
        <v>138</v>
      </c>
      <c r="B47" s="19" t="s">
        <v>139</v>
      </c>
      <c r="C47" s="10" t="s">
        <v>6</v>
      </c>
      <c r="D47" s="27"/>
      <c r="E47" s="26">
        <v>99000</v>
      </c>
      <c r="F47" s="27"/>
      <c r="G47" s="6">
        <f t="shared" si="0"/>
        <v>99000</v>
      </c>
      <c r="H47" s="5">
        <v>0</v>
      </c>
      <c r="I47" s="25"/>
      <c r="J47" s="27" t="s">
        <v>201</v>
      </c>
      <c r="K47" s="27"/>
      <c r="L47" s="27"/>
      <c r="M47" s="27"/>
      <c r="N47" s="27"/>
      <c r="O47" s="27"/>
      <c r="P47" s="27"/>
      <c r="Q47" s="27"/>
      <c r="R47" s="27"/>
    </row>
    <row r="48" spans="1:18">
      <c r="A48" s="19" t="s">
        <v>140</v>
      </c>
      <c r="B48" s="19" t="s">
        <v>141</v>
      </c>
      <c r="C48" s="10" t="s">
        <v>0</v>
      </c>
      <c r="D48" s="27"/>
      <c r="E48" s="26">
        <v>175481</v>
      </c>
      <c r="F48" s="27"/>
      <c r="G48" s="6">
        <f t="shared" si="0"/>
        <v>175481</v>
      </c>
      <c r="H48" s="5">
        <v>0</v>
      </c>
      <c r="I48" s="25"/>
      <c r="J48" s="27" t="s">
        <v>201</v>
      </c>
      <c r="K48" s="27"/>
      <c r="L48" s="27"/>
      <c r="M48" s="27"/>
      <c r="N48" s="27"/>
      <c r="O48" s="27"/>
      <c r="P48" s="27"/>
      <c r="Q48" s="27"/>
      <c r="R48" s="27"/>
    </row>
    <row r="49" spans="1:18">
      <c r="A49" s="19" t="s">
        <v>86</v>
      </c>
      <c r="B49" s="19" t="s">
        <v>87</v>
      </c>
      <c r="C49" s="10" t="s">
        <v>6</v>
      </c>
      <c r="D49" s="27"/>
      <c r="E49" s="26">
        <v>632757.55000000005</v>
      </c>
      <c r="F49" s="27"/>
      <c r="G49" s="6">
        <f t="shared" si="0"/>
        <v>632757.55000000005</v>
      </c>
      <c r="H49" s="5">
        <v>0</v>
      </c>
      <c r="I49" s="25"/>
      <c r="J49" s="27" t="s">
        <v>207</v>
      </c>
      <c r="K49" s="27"/>
      <c r="L49" s="27"/>
      <c r="M49" s="27"/>
      <c r="N49" s="27"/>
      <c r="O49" s="27"/>
      <c r="P49" s="27"/>
      <c r="Q49" s="27"/>
      <c r="R49" s="27"/>
    </row>
    <row r="50" spans="1:18">
      <c r="A50" s="19" t="s">
        <v>142</v>
      </c>
      <c r="B50" s="19" t="s">
        <v>143</v>
      </c>
      <c r="C50" s="10" t="s">
        <v>6</v>
      </c>
      <c r="D50" s="27"/>
      <c r="E50" s="26">
        <v>1067941.44</v>
      </c>
      <c r="F50" s="27"/>
      <c r="G50" s="6">
        <f t="shared" si="0"/>
        <v>1067941.44</v>
      </c>
      <c r="H50" s="5">
        <v>0</v>
      </c>
      <c r="I50" s="25"/>
      <c r="J50" s="27" t="s">
        <v>207</v>
      </c>
      <c r="K50" s="27"/>
      <c r="L50" s="27"/>
      <c r="M50" s="27"/>
      <c r="N50" s="27"/>
      <c r="O50" s="27"/>
      <c r="P50" s="27"/>
      <c r="Q50" s="27"/>
      <c r="R50" s="27"/>
    </row>
    <row r="51" spans="1:18">
      <c r="A51" s="19" t="s">
        <v>144</v>
      </c>
      <c r="B51" s="19" t="s">
        <v>145</v>
      </c>
      <c r="C51" s="10" t="s">
        <v>6</v>
      </c>
      <c r="D51" s="27"/>
      <c r="E51" s="26">
        <v>1673517.92</v>
      </c>
      <c r="F51" s="27"/>
      <c r="G51" s="6">
        <f t="shared" si="0"/>
        <v>1673517.92</v>
      </c>
      <c r="H51" s="5">
        <v>0</v>
      </c>
      <c r="I51" s="25"/>
      <c r="J51" s="27" t="s">
        <v>207</v>
      </c>
      <c r="K51" s="27"/>
      <c r="L51" s="27"/>
      <c r="M51" s="27"/>
      <c r="N51" s="27"/>
      <c r="O51" s="27"/>
      <c r="P51" s="27"/>
      <c r="Q51" s="27"/>
      <c r="R51" s="27"/>
    </row>
    <row r="52" spans="1:18">
      <c r="A52" s="19" t="s">
        <v>146</v>
      </c>
      <c r="B52" s="19" t="s">
        <v>147</v>
      </c>
      <c r="C52" s="10" t="s">
        <v>6</v>
      </c>
      <c r="D52" s="27"/>
      <c r="E52" s="26">
        <v>909956</v>
      </c>
      <c r="F52" s="27"/>
      <c r="G52" s="6">
        <f t="shared" si="0"/>
        <v>909956</v>
      </c>
      <c r="H52" s="5">
        <v>0</v>
      </c>
      <c r="I52" s="25"/>
      <c r="J52" s="27" t="s">
        <v>207</v>
      </c>
      <c r="K52" s="27"/>
      <c r="L52" s="27"/>
      <c r="M52" s="27"/>
      <c r="N52" s="27"/>
      <c r="O52" s="27"/>
      <c r="P52" s="27"/>
      <c r="Q52" s="27"/>
      <c r="R52" s="27"/>
    </row>
    <row r="53" spans="1:18">
      <c r="A53" s="19" t="s">
        <v>148</v>
      </c>
      <c r="B53" s="19" t="s">
        <v>149</v>
      </c>
      <c r="C53" s="10" t="s">
        <v>6</v>
      </c>
      <c r="D53" s="27"/>
      <c r="E53" s="26">
        <v>587426</v>
      </c>
      <c r="F53" s="27"/>
      <c r="G53" s="6">
        <f t="shared" si="0"/>
        <v>587426</v>
      </c>
      <c r="H53" s="5">
        <v>0</v>
      </c>
      <c r="I53" s="25"/>
      <c r="J53" s="27" t="s">
        <v>208</v>
      </c>
      <c r="K53" s="27"/>
      <c r="L53" s="27"/>
      <c r="M53" s="27"/>
      <c r="N53" s="27"/>
      <c r="O53" s="27"/>
      <c r="P53" s="27"/>
      <c r="Q53" s="27"/>
      <c r="R53" s="27"/>
    </row>
    <row r="54" spans="1:18">
      <c r="A54" s="19" t="s">
        <v>150</v>
      </c>
      <c r="B54" s="19" t="s">
        <v>151</v>
      </c>
      <c r="C54" s="10" t="s">
        <v>6</v>
      </c>
      <c r="D54" s="27"/>
      <c r="E54" s="26">
        <v>5660865</v>
      </c>
      <c r="F54" s="27"/>
      <c r="G54" s="6">
        <f t="shared" si="0"/>
        <v>5660865</v>
      </c>
      <c r="H54" s="5">
        <v>0</v>
      </c>
      <c r="I54" s="25"/>
      <c r="J54" s="27" t="s">
        <v>208</v>
      </c>
      <c r="K54" s="27"/>
      <c r="L54" s="27"/>
      <c r="M54" s="27"/>
      <c r="N54" s="27"/>
      <c r="O54" s="27"/>
      <c r="P54" s="27"/>
      <c r="Q54" s="27"/>
      <c r="R54" s="27"/>
    </row>
    <row r="55" spans="1:18">
      <c r="A55" s="19" t="s">
        <v>152</v>
      </c>
      <c r="B55" s="19" t="s">
        <v>153</v>
      </c>
      <c r="C55" s="10" t="s">
        <v>6</v>
      </c>
      <c r="D55" s="27"/>
      <c r="E55" s="26">
        <v>5548830.7699999996</v>
      </c>
      <c r="F55" s="27"/>
      <c r="G55" s="6">
        <f t="shared" si="0"/>
        <v>5548830.7699999996</v>
      </c>
      <c r="H55" s="5">
        <v>0</v>
      </c>
      <c r="I55" s="25"/>
      <c r="J55" s="27" t="s">
        <v>208</v>
      </c>
      <c r="K55" s="27"/>
      <c r="L55" s="27"/>
      <c r="M55" s="27"/>
      <c r="N55" s="27"/>
      <c r="O55" s="27"/>
      <c r="P55" s="27"/>
      <c r="Q55" s="27"/>
      <c r="R55" s="27"/>
    </row>
    <row r="56" spans="1:18">
      <c r="A56" s="19" t="s">
        <v>154</v>
      </c>
      <c r="B56" s="19" t="s">
        <v>155</v>
      </c>
      <c r="C56" s="10" t="s">
        <v>6</v>
      </c>
      <c r="D56" s="27"/>
      <c r="E56" s="26">
        <v>9790194.4056000002</v>
      </c>
      <c r="F56" s="27"/>
      <c r="G56" s="6">
        <f t="shared" si="0"/>
        <v>9790194.4056000002</v>
      </c>
      <c r="H56" s="5">
        <v>0</v>
      </c>
      <c r="I56" s="25"/>
      <c r="J56" s="27" t="s">
        <v>208</v>
      </c>
      <c r="K56" s="27"/>
      <c r="L56" s="27"/>
      <c r="M56" s="27"/>
      <c r="N56" s="27"/>
      <c r="O56" s="27"/>
      <c r="P56" s="27"/>
      <c r="Q56" s="27"/>
      <c r="R56" s="27"/>
    </row>
    <row r="57" spans="1:18">
      <c r="A57" s="19" t="s">
        <v>156</v>
      </c>
      <c r="B57" s="19" t="s">
        <v>157</v>
      </c>
      <c r="C57" s="10" t="s">
        <v>0</v>
      </c>
      <c r="D57" s="27"/>
      <c r="E57" s="26">
        <v>1900487.3234000001</v>
      </c>
      <c r="F57" s="27"/>
      <c r="G57" s="6">
        <f t="shared" si="0"/>
        <v>1900487.3234000001</v>
      </c>
      <c r="H57" s="5">
        <v>0</v>
      </c>
      <c r="I57" s="25"/>
      <c r="J57" s="27" t="s">
        <v>208</v>
      </c>
      <c r="K57" s="27"/>
      <c r="L57" s="27"/>
      <c r="M57" s="27"/>
      <c r="N57" s="27"/>
      <c r="O57" s="27"/>
      <c r="P57" s="27"/>
      <c r="Q57" s="27"/>
      <c r="R57" s="27"/>
    </row>
    <row r="58" spans="1:18">
      <c r="A58" s="19" t="s">
        <v>158</v>
      </c>
      <c r="B58" s="19" t="s">
        <v>159</v>
      </c>
      <c r="C58" s="10" t="s">
        <v>0</v>
      </c>
      <c r="D58" s="27"/>
      <c r="E58" s="26">
        <v>1066357.6089999997</v>
      </c>
      <c r="F58" s="27"/>
      <c r="G58" s="6">
        <f t="shared" si="0"/>
        <v>1033239.6089999997</v>
      </c>
      <c r="H58" s="28">
        <v>33118</v>
      </c>
      <c r="I58" s="29"/>
      <c r="J58" s="7" t="s">
        <v>203</v>
      </c>
      <c r="K58" s="27"/>
      <c r="L58" s="27"/>
      <c r="M58" s="27"/>
      <c r="N58" s="27"/>
      <c r="O58" s="27"/>
      <c r="P58" s="27"/>
      <c r="Q58" s="27"/>
      <c r="R58" s="27"/>
    </row>
    <row r="59" spans="1:18">
      <c r="A59" s="19" t="s">
        <v>160</v>
      </c>
      <c r="B59" s="19" t="s">
        <v>161</v>
      </c>
      <c r="C59" s="10" t="s">
        <v>0</v>
      </c>
      <c r="D59" s="27"/>
      <c r="E59" s="26">
        <v>356163.46240000002</v>
      </c>
      <c r="F59" s="27"/>
      <c r="G59" s="6">
        <f t="shared" si="0"/>
        <v>282278.46240000002</v>
      </c>
      <c r="H59" s="28">
        <v>73885</v>
      </c>
      <c r="I59" s="29"/>
      <c r="J59" s="7" t="s">
        <v>203</v>
      </c>
      <c r="K59" s="27"/>
      <c r="L59" s="27"/>
      <c r="M59" s="27"/>
      <c r="N59" s="27"/>
      <c r="O59" s="27"/>
      <c r="P59" s="27"/>
      <c r="Q59" s="27"/>
      <c r="R59" s="27"/>
    </row>
    <row r="60" spans="1:18">
      <c r="A60" s="19" t="s">
        <v>162</v>
      </c>
      <c r="B60" s="19" t="s">
        <v>163</v>
      </c>
      <c r="C60" s="10" t="s">
        <v>0</v>
      </c>
      <c r="D60" s="27"/>
      <c r="E60" s="26">
        <v>55640</v>
      </c>
      <c r="F60" s="27"/>
      <c r="G60" s="6">
        <f t="shared" si="0"/>
        <v>42630</v>
      </c>
      <c r="H60" s="28">
        <v>13010</v>
      </c>
      <c r="I60" s="29"/>
      <c r="J60" s="7" t="s">
        <v>203</v>
      </c>
      <c r="K60" s="27"/>
      <c r="L60" s="27"/>
      <c r="M60" s="27"/>
      <c r="N60" s="27"/>
      <c r="O60" s="27"/>
      <c r="P60" s="27"/>
      <c r="Q60" s="27"/>
      <c r="R60" s="27"/>
    </row>
    <row r="61" spans="1:18">
      <c r="A61" s="19" t="s">
        <v>164</v>
      </c>
      <c r="B61" s="19" t="s">
        <v>165</v>
      </c>
      <c r="C61" s="10" t="s">
        <v>0</v>
      </c>
      <c r="D61" s="27"/>
      <c r="E61" s="26">
        <v>598727.61860000005</v>
      </c>
      <c r="F61" s="27"/>
      <c r="G61" s="6">
        <f t="shared" si="0"/>
        <v>577727.61860000005</v>
      </c>
      <c r="H61" s="28">
        <v>21000</v>
      </c>
      <c r="I61" s="29"/>
      <c r="J61" s="7" t="s">
        <v>203</v>
      </c>
      <c r="K61" s="27"/>
      <c r="L61" s="27"/>
      <c r="M61" s="27"/>
      <c r="N61" s="27"/>
      <c r="O61" s="27"/>
      <c r="P61" s="27"/>
      <c r="Q61" s="27"/>
      <c r="R61" s="27"/>
    </row>
    <row r="62" spans="1:18">
      <c r="A62" s="19" t="s">
        <v>166</v>
      </c>
      <c r="B62" s="19" t="s">
        <v>167</v>
      </c>
      <c r="C62" s="10" t="s">
        <v>6</v>
      </c>
      <c r="D62" s="27"/>
      <c r="E62" s="26">
        <v>715566.78280000016</v>
      </c>
      <c r="F62" s="27"/>
      <c r="G62" s="6">
        <f t="shared" si="0"/>
        <v>609516.78280000016</v>
      </c>
      <c r="H62" s="28">
        <v>106050</v>
      </c>
      <c r="I62" s="29"/>
      <c r="J62" s="7" t="s">
        <v>203</v>
      </c>
      <c r="K62" s="27"/>
      <c r="L62" s="27"/>
      <c r="M62" s="27"/>
      <c r="N62" s="27"/>
      <c r="O62" s="27"/>
      <c r="P62" s="27"/>
      <c r="Q62" s="27"/>
      <c r="R62" s="27"/>
    </row>
    <row r="63" spans="1:18">
      <c r="A63" s="19" t="s">
        <v>168</v>
      </c>
      <c r="B63" s="19" t="s">
        <v>169</v>
      </c>
      <c r="C63" s="10" t="s">
        <v>6</v>
      </c>
      <c r="D63" s="27"/>
      <c r="E63" s="26">
        <v>393843.66</v>
      </c>
      <c r="F63" s="7"/>
      <c r="G63" s="6">
        <f t="shared" si="0"/>
        <v>393843.66</v>
      </c>
      <c r="H63" s="5">
        <v>0</v>
      </c>
      <c r="I63" s="25"/>
      <c r="J63" s="7"/>
      <c r="K63" s="27"/>
      <c r="L63" s="27"/>
      <c r="M63" s="27"/>
      <c r="N63" s="27"/>
      <c r="O63" s="27"/>
      <c r="P63" s="27"/>
      <c r="Q63" s="27"/>
      <c r="R63" s="27"/>
    </row>
    <row r="64" spans="1:18">
      <c r="A64" s="19" t="s">
        <v>170</v>
      </c>
      <c r="B64" s="19" t="s">
        <v>171</v>
      </c>
      <c r="C64" s="10" t="s">
        <v>6</v>
      </c>
      <c r="D64" s="27"/>
      <c r="E64" s="26">
        <v>301181.36</v>
      </c>
      <c r="F64" s="27"/>
      <c r="G64" s="6">
        <f t="shared" si="0"/>
        <v>261825.36</v>
      </c>
      <c r="H64" s="28">
        <v>39356</v>
      </c>
      <c r="I64" s="29"/>
      <c r="J64" s="7" t="s">
        <v>203</v>
      </c>
      <c r="K64" s="27"/>
      <c r="L64" s="27"/>
      <c r="M64" s="27"/>
      <c r="N64" s="27"/>
      <c r="O64" s="27"/>
      <c r="P64" s="27"/>
      <c r="Q64" s="27"/>
      <c r="R64" s="27"/>
    </row>
    <row r="65" spans="1:18">
      <c r="A65" s="19" t="s">
        <v>10</v>
      </c>
      <c r="B65" s="19" t="s">
        <v>88</v>
      </c>
      <c r="C65" s="10" t="s">
        <v>0</v>
      </c>
      <c r="D65" s="27"/>
      <c r="E65" s="26">
        <v>477639.19099999993</v>
      </c>
      <c r="F65" s="27"/>
      <c r="G65" s="6">
        <f t="shared" si="0"/>
        <v>477639.19099999993</v>
      </c>
      <c r="H65" s="5">
        <v>0</v>
      </c>
      <c r="I65" s="25"/>
      <c r="J65" s="27" t="s">
        <v>201</v>
      </c>
      <c r="K65" s="27"/>
      <c r="L65" s="27"/>
      <c r="M65" s="27"/>
      <c r="N65" s="27"/>
      <c r="O65" s="27"/>
      <c r="P65" s="27"/>
      <c r="Q65" s="27"/>
      <c r="R65" s="27"/>
    </row>
    <row r="66" spans="1:18">
      <c r="A66" s="19" t="s">
        <v>11</v>
      </c>
      <c r="B66" s="19" t="s">
        <v>89</v>
      </c>
      <c r="C66" s="10" t="s">
        <v>0</v>
      </c>
      <c r="D66" s="27"/>
      <c r="E66" s="26">
        <v>678638.5</v>
      </c>
      <c r="F66" s="27"/>
      <c r="G66" s="6">
        <f t="shared" si="0"/>
        <v>678638.5</v>
      </c>
      <c r="H66" s="5">
        <v>0</v>
      </c>
      <c r="I66" s="25"/>
      <c r="J66" s="27" t="s">
        <v>201</v>
      </c>
      <c r="K66" s="27"/>
      <c r="L66" s="27"/>
      <c r="M66" s="27"/>
      <c r="N66" s="27"/>
      <c r="O66" s="27"/>
      <c r="P66" s="27"/>
      <c r="Q66" s="27"/>
      <c r="R66" s="27"/>
    </row>
    <row r="67" spans="1:18">
      <c r="A67" s="19" t="s">
        <v>172</v>
      </c>
      <c r="B67" s="19" t="s">
        <v>173</v>
      </c>
      <c r="C67" s="10" t="s">
        <v>6</v>
      </c>
      <c r="D67" s="27"/>
      <c r="E67" s="26">
        <v>245508.07339999999</v>
      </c>
      <c r="F67" s="27"/>
      <c r="G67" s="6">
        <f t="shared" si="0"/>
        <v>245508.07339999999</v>
      </c>
      <c r="H67" s="5">
        <v>0</v>
      </c>
      <c r="I67" s="25"/>
      <c r="J67" s="27" t="s">
        <v>201</v>
      </c>
      <c r="K67" s="27"/>
      <c r="L67" s="27"/>
      <c r="M67" s="27"/>
      <c r="N67" s="27"/>
      <c r="O67" s="27"/>
      <c r="P67" s="27"/>
      <c r="Q67" s="27"/>
      <c r="R67" s="27"/>
    </row>
    <row r="68" spans="1:18">
      <c r="A68" s="19" t="s">
        <v>90</v>
      </c>
      <c r="B68" s="19" t="s">
        <v>91</v>
      </c>
      <c r="C68" s="10" t="s">
        <v>0</v>
      </c>
      <c r="D68" s="27"/>
      <c r="E68" s="26">
        <v>458502.25640000007</v>
      </c>
      <c r="F68" s="27"/>
      <c r="G68" s="6">
        <f t="shared" si="0"/>
        <v>373906.75000000006</v>
      </c>
      <c r="H68" s="28">
        <v>84595.506399999998</v>
      </c>
      <c r="I68" s="29"/>
      <c r="J68" s="7" t="s">
        <v>203</v>
      </c>
      <c r="K68" s="27"/>
      <c r="L68" s="27"/>
      <c r="M68" s="27"/>
      <c r="N68" s="27"/>
      <c r="O68" s="27"/>
      <c r="P68" s="27"/>
      <c r="Q68" s="27"/>
      <c r="R68" s="27"/>
    </row>
    <row r="69" spans="1:18">
      <c r="A69" s="19" t="s">
        <v>12</v>
      </c>
      <c r="B69" s="19" t="s">
        <v>13</v>
      </c>
      <c r="C69" s="10" t="s">
        <v>0</v>
      </c>
      <c r="D69" s="27"/>
      <c r="E69" s="26">
        <v>491482.77309999993</v>
      </c>
      <c r="F69" s="27"/>
      <c r="G69" s="6">
        <f t="shared" ref="G69:G94" si="1">+E69-H69</f>
        <v>491482.77309999993</v>
      </c>
      <c r="H69" s="5">
        <v>0</v>
      </c>
      <c r="I69" s="25"/>
      <c r="J69" s="27"/>
      <c r="K69" s="27"/>
      <c r="L69" s="27"/>
      <c r="M69" s="27"/>
      <c r="N69" s="27"/>
      <c r="O69" s="27"/>
      <c r="P69" s="27"/>
      <c r="Q69" s="27"/>
      <c r="R69" s="27"/>
    </row>
    <row r="70" spans="1:18">
      <c r="A70" s="19" t="s">
        <v>92</v>
      </c>
      <c r="B70" s="19" t="s">
        <v>93</v>
      </c>
      <c r="C70" s="10" t="s">
        <v>0</v>
      </c>
      <c r="D70" s="27"/>
      <c r="E70" s="26">
        <v>1485</v>
      </c>
      <c r="F70" s="27"/>
      <c r="G70" s="6">
        <f t="shared" si="1"/>
        <v>1485</v>
      </c>
      <c r="H70" s="5">
        <v>0</v>
      </c>
      <c r="I70" s="25"/>
      <c r="J70" s="27"/>
      <c r="K70" s="27"/>
      <c r="L70" s="27"/>
      <c r="M70" s="27"/>
      <c r="N70" s="27"/>
      <c r="O70" s="27"/>
      <c r="P70" s="27"/>
      <c r="Q70" s="27"/>
      <c r="R70" s="27"/>
    </row>
    <row r="71" spans="1:18">
      <c r="A71" s="19" t="s">
        <v>14</v>
      </c>
      <c r="B71" s="19" t="s">
        <v>15</v>
      </c>
      <c r="C71" s="10" t="s">
        <v>0</v>
      </c>
      <c r="D71" s="27"/>
      <c r="E71" s="26">
        <v>25120</v>
      </c>
      <c r="F71" s="27"/>
      <c r="G71" s="6">
        <f t="shared" si="1"/>
        <v>25120</v>
      </c>
      <c r="H71" s="5">
        <v>0</v>
      </c>
      <c r="I71" s="25"/>
      <c r="J71" s="27"/>
      <c r="K71" s="27"/>
      <c r="L71" s="27"/>
      <c r="M71" s="27"/>
      <c r="N71" s="27"/>
      <c r="O71" s="27"/>
      <c r="P71" s="27"/>
      <c r="Q71" s="27"/>
      <c r="R71" s="27"/>
    </row>
    <row r="72" spans="1:18">
      <c r="A72" s="19" t="s">
        <v>94</v>
      </c>
      <c r="B72" s="19" t="s">
        <v>95</v>
      </c>
      <c r="C72" s="10" t="s">
        <v>0</v>
      </c>
      <c r="D72" s="27"/>
      <c r="E72" s="26">
        <v>52905</v>
      </c>
      <c r="F72" s="27"/>
      <c r="G72" s="6">
        <f t="shared" si="1"/>
        <v>0</v>
      </c>
      <c r="H72" s="28">
        <v>52905</v>
      </c>
      <c r="I72" s="28"/>
      <c r="J72" s="7" t="s">
        <v>209</v>
      </c>
      <c r="K72" s="27"/>
      <c r="L72" s="27"/>
      <c r="M72" s="27"/>
      <c r="N72" s="27"/>
      <c r="O72" s="27"/>
      <c r="P72" s="27"/>
      <c r="Q72" s="27"/>
      <c r="R72" s="27"/>
    </row>
    <row r="73" spans="1:18">
      <c r="A73" s="19" t="s">
        <v>96</v>
      </c>
      <c r="B73" s="19" t="s">
        <v>97</v>
      </c>
      <c r="C73" s="10" t="s">
        <v>0</v>
      </c>
      <c r="D73" s="27"/>
      <c r="E73" s="26">
        <v>30955055</v>
      </c>
      <c r="F73" s="27"/>
      <c r="G73" s="6">
        <f t="shared" si="1"/>
        <v>30955055</v>
      </c>
      <c r="H73" s="5">
        <v>0</v>
      </c>
      <c r="I73" s="25"/>
      <c r="J73" s="27"/>
      <c r="K73" s="27"/>
      <c r="L73" s="27"/>
      <c r="M73" s="27"/>
      <c r="N73" s="27"/>
      <c r="O73" s="27"/>
      <c r="P73" s="27"/>
      <c r="Q73" s="27"/>
      <c r="R73" s="27"/>
    </row>
    <row r="74" spans="1:18">
      <c r="A74" s="19" t="s">
        <v>98</v>
      </c>
      <c r="B74" s="19" t="s">
        <v>99</v>
      </c>
      <c r="C74" s="10" t="s">
        <v>0</v>
      </c>
      <c r="D74" s="27"/>
      <c r="E74" s="26">
        <v>3286179.5</v>
      </c>
      <c r="F74" s="27"/>
      <c r="G74" s="6">
        <f t="shared" si="1"/>
        <v>3286179.5</v>
      </c>
      <c r="H74" s="5">
        <v>0</v>
      </c>
      <c r="I74" s="25"/>
      <c r="J74" s="27"/>
      <c r="K74" s="27"/>
      <c r="L74" s="27"/>
      <c r="M74" s="27"/>
      <c r="N74" s="27"/>
      <c r="O74" s="27"/>
      <c r="P74" s="27"/>
      <c r="Q74" s="27"/>
      <c r="R74" s="27"/>
    </row>
    <row r="75" spans="1:18">
      <c r="A75" s="19" t="s">
        <v>174</v>
      </c>
      <c r="B75" s="19" t="s">
        <v>175</v>
      </c>
      <c r="C75" s="10" t="s">
        <v>0</v>
      </c>
      <c r="D75" s="27"/>
      <c r="E75" s="26">
        <v>75000</v>
      </c>
      <c r="F75" s="27"/>
      <c r="G75" s="6">
        <f t="shared" si="1"/>
        <v>75000</v>
      </c>
      <c r="H75" s="5">
        <v>0</v>
      </c>
      <c r="I75" s="25"/>
      <c r="J75" s="27"/>
      <c r="K75" s="18"/>
      <c r="L75" s="27"/>
      <c r="M75" s="27"/>
      <c r="N75" s="27"/>
      <c r="O75" s="27"/>
      <c r="P75" s="27"/>
      <c r="Q75" s="27"/>
      <c r="R75" s="27"/>
    </row>
    <row r="76" spans="1:18">
      <c r="A76" s="19" t="s">
        <v>16</v>
      </c>
      <c r="B76" s="19" t="s">
        <v>17</v>
      </c>
      <c r="C76" s="10" t="s">
        <v>0</v>
      </c>
      <c r="D76" s="27"/>
      <c r="E76" s="1">
        <v>1296389.8518000001</v>
      </c>
      <c r="F76" s="8"/>
      <c r="G76" s="6">
        <f t="shared" si="1"/>
        <v>584213.85180000006</v>
      </c>
      <c r="H76" s="28">
        <v>712176</v>
      </c>
      <c r="I76" s="28"/>
      <c r="J76" s="7" t="s">
        <v>210</v>
      </c>
      <c r="K76" s="18">
        <v>2.9999974766727025E-3</v>
      </c>
      <c r="L76" s="8"/>
      <c r="M76" s="27" t="s">
        <v>196</v>
      </c>
      <c r="N76" s="27"/>
      <c r="O76" s="27"/>
      <c r="P76" s="27"/>
      <c r="Q76" s="27"/>
      <c r="R76" s="27"/>
    </row>
    <row r="77" spans="1:18">
      <c r="A77" s="19" t="s">
        <v>176</v>
      </c>
      <c r="B77" s="19" t="s">
        <v>177</v>
      </c>
      <c r="C77" s="10" t="s">
        <v>6</v>
      </c>
      <c r="D77" s="27"/>
      <c r="E77" s="26">
        <v>493109.67749999999</v>
      </c>
      <c r="F77" s="27"/>
      <c r="G77" s="6">
        <f t="shared" si="1"/>
        <v>-0.32250000000931323</v>
      </c>
      <c r="H77" s="33">
        <v>493110</v>
      </c>
      <c r="I77" s="25"/>
      <c r="J77" s="34">
        <v>2.9999974766727025E-3</v>
      </c>
      <c r="K77" s="27"/>
      <c r="L77" s="27"/>
      <c r="M77" s="27"/>
      <c r="N77" s="27"/>
      <c r="O77" s="27"/>
      <c r="P77" s="27"/>
      <c r="Q77" s="27"/>
      <c r="R77" s="27"/>
    </row>
    <row r="78" spans="1:18">
      <c r="A78" s="19" t="s">
        <v>178</v>
      </c>
      <c r="B78" s="19" t="s">
        <v>179</v>
      </c>
      <c r="C78" s="10" t="s">
        <v>6</v>
      </c>
      <c r="D78" s="27"/>
      <c r="E78" s="26">
        <v>58833.574999999997</v>
      </c>
      <c r="F78" s="27"/>
      <c r="G78" s="6">
        <f t="shared" si="1"/>
        <v>-0.42500000000291038</v>
      </c>
      <c r="H78" s="33">
        <v>58834</v>
      </c>
      <c r="I78" s="25"/>
      <c r="J78" s="27"/>
      <c r="K78" s="27"/>
      <c r="L78" s="27"/>
      <c r="M78" s="27"/>
      <c r="N78" s="27"/>
      <c r="O78" s="27"/>
      <c r="P78" s="27"/>
      <c r="Q78" s="27"/>
      <c r="R78" s="27"/>
    </row>
    <row r="79" spans="1:18">
      <c r="A79" s="19" t="s">
        <v>180</v>
      </c>
      <c r="B79" s="19" t="s">
        <v>181</v>
      </c>
      <c r="C79" s="10" t="s">
        <v>0</v>
      </c>
      <c r="D79" s="27"/>
      <c r="E79" s="26">
        <v>77295.0628</v>
      </c>
      <c r="F79" s="27"/>
      <c r="G79" s="6">
        <f t="shared" si="1"/>
        <v>77295.0628</v>
      </c>
      <c r="H79" s="5">
        <v>0</v>
      </c>
      <c r="I79" s="25"/>
      <c r="J79" s="27" t="s">
        <v>211</v>
      </c>
      <c r="K79" s="5"/>
      <c r="L79" s="8"/>
      <c r="M79" s="27"/>
      <c r="N79" s="27"/>
      <c r="O79" s="27"/>
      <c r="P79" s="27"/>
      <c r="Q79" s="27"/>
      <c r="R79" s="27"/>
    </row>
    <row r="80" spans="1:18">
      <c r="A80" s="19" t="s">
        <v>18</v>
      </c>
      <c r="B80" s="19" t="s">
        <v>19</v>
      </c>
      <c r="C80" s="10" t="s">
        <v>0</v>
      </c>
      <c r="D80" s="27"/>
      <c r="E80" s="26">
        <v>182809.93920000002</v>
      </c>
      <c r="F80" s="27"/>
      <c r="G80" s="6">
        <f t="shared" si="1"/>
        <v>182809.93920000002</v>
      </c>
      <c r="H80" s="27"/>
      <c r="I80" s="27"/>
      <c r="J80" s="27"/>
      <c r="K80" s="5"/>
      <c r="L80" s="8"/>
      <c r="M80" s="27"/>
      <c r="N80" s="27"/>
      <c r="O80" s="27"/>
      <c r="P80" s="27"/>
      <c r="Q80" s="27"/>
      <c r="R80" s="27"/>
    </row>
    <row r="81" spans="1:18">
      <c r="A81" s="19" t="s">
        <v>20</v>
      </c>
      <c r="B81" s="19" t="s">
        <v>21</v>
      </c>
      <c r="C81" s="10" t="s">
        <v>0</v>
      </c>
      <c r="D81" s="27"/>
      <c r="E81" s="26">
        <v>165236.89300000004</v>
      </c>
      <c r="F81" s="27"/>
      <c r="G81" s="6">
        <f t="shared" si="1"/>
        <v>165236.89300000004</v>
      </c>
      <c r="H81" s="27"/>
      <c r="I81" s="27"/>
      <c r="J81" s="27"/>
      <c r="K81" s="5"/>
      <c r="L81" s="6"/>
      <c r="M81" s="27"/>
      <c r="N81" s="27"/>
      <c r="O81" s="27"/>
      <c r="P81" s="27"/>
      <c r="Q81" s="27"/>
      <c r="R81" s="27"/>
    </row>
    <row r="82" spans="1:18">
      <c r="A82" s="19" t="s">
        <v>30</v>
      </c>
      <c r="B82" s="19" t="s">
        <v>29</v>
      </c>
      <c r="C82" s="10" t="s">
        <v>0</v>
      </c>
      <c r="D82" s="27"/>
      <c r="E82" s="26">
        <v>1401545.94</v>
      </c>
      <c r="F82" s="27"/>
      <c r="G82" s="6">
        <f t="shared" si="1"/>
        <v>1401545.94</v>
      </c>
      <c r="H82" s="27"/>
      <c r="I82" s="27"/>
      <c r="J82" s="18">
        <v>2.9999974766727025E-3</v>
      </c>
      <c r="K82" s="5"/>
      <c r="L82" s="8"/>
      <c r="M82" s="27"/>
      <c r="N82" s="27"/>
      <c r="O82" s="27"/>
      <c r="P82" s="27"/>
      <c r="Q82" s="27"/>
      <c r="R82" s="27"/>
    </row>
    <row r="83" spans="1:18">
      <c r="A83" s="3" t="s">
        <v>100</v>
      </c>
      <c r="B83" s="3" t="s">
        <v>101</v>
      </c>
      <c r="C83" s="10" t="s">
        <v>0</v>
      </c>
      <c r="D83" s="27"/>
      <c r="E83" s="26">
        <v>-2886890</v>
      </c>
      <c r="F83" s="27"/>
      <c r="G83" s="6">
        <f t="shared" si="1"/>
        <v>-2886890</v>
      </c>
      <c r="H83" s="27"/>
      <c r="I83" s="27"/>
      <c r="J83" s="27"/>
      <c r="K83" s="5"/>
      <c r="L83" s="8"/>
      <c r="M83" s="27"/>
      <c r="N83" s="27"/>
      <c r="O83" s="27"/>
      <c r="P83" s="27"/>
      <c r="Q83" s="27"/>
      <c r="R83" s="27"/>
    </row>
    <row r="84" spans="1:18">
      <c r="A84" s="3" t="s">
        <v>102</v>
      </c>
      <c r="B84" s="3" t="s">
        <v>103</v>
      </c>
      <c r="C84" s="10" t="s">
        <v>0</v>
      </c>
      <c r="D84" s="27"/>
      <c r="E84" s="26">
        <v>0.28719999790191653</v>
      </c>
      <c r="F84" s="27"/>
      <c r="G84" s="6">
        <f t="shared" si="1"/>
        <v>0.28719999790191653</v>
      </c>
      <c r="H84" s="27"/>
      <c r="I84" s="27"/>
      <c r="J84" s="27"/>
      <c r="K84" s="5"/>
      <c r="L84" s="8"/>
      <c r="M84" s="27"/>
      <c r="N84" s="27"/>
      <c r="O84" s="27"/>
      <c r="P84" s="27"/>
      <c r="Q84" s="27"/>
      <c r="R84" s="27"/>
    </row>
    <row r="85" spans="1:18">
      <c r="A85" s="3" t="s">
        <v>182</v>
      </c>
      <c r="B85" s="3" t="s">
        <v>183</v>
      </c>
      <c r="C85" s="10" t="s">
        <v>0</v>
      </c>
      <c r="D85" s="27"/>
      <c r="E85" s="26">
        <v>-65177137.989599988</v>
      </c>
      <c r="F85" s="27"/>
      <c r="G85" s="6">
        <f t="shared" si="1"/>
        <v>-65177137.989599988</v>
      </c>
      <c r="H85" s="27"/>
      <c r="I85" s="27"/>
      <c r="J85" s="27"/>
      <c r="K85" s="5"/>
      <c r="L85" s="8"/>
      <c r="M85" s="27"/>
      <c r="N85" s="27"/>
      <c r="O85" s="27"/>
      <c r="P85" s="27"/>
      <c r="Q85" s="27"/>
      <c r="R85" s="27"/>
    </row>
    <row r="86" spans="1:18">
      <c r="A86" s="3" t="s">
        <v>184</v>
      </c>
      <c r="B86" s="3" t="s">
        <v>185</v>
      </c>
      <c r="C86" s="10" t="s">
        <v>0</v>
      </c>
      <c r="D86" s="27"/>
      <c r="E86" s="2">
        <v>-13149979.608200004</v>
      </c>
      <c r="F86" s="27"/>
      <c r="G86" s="6">
        <f t="shared" si="1"/>
        <v>-13149979.608200004</v>
      </c>
      <c r="H86" s="27"/>
      <c r="I86" s="27"/>
      <c r="J86" s="27"/>
      <c r="K86" s="5"/>
      <c r="L86" s="8"/>
      <c r="M86" s="27"/>
      <c r="N86" s="27"/>
      <c r="O86" s="27"/>
      <c r="P86" s="27"/>
      <c r="Q86" s="27"/>
      <c r="R86" s="27"/>
    </row>
    <row r="87" spans="1:18">
      <c r="A87" s="3" t="s">
        <v>186</v>
      </c>
      <c r="B87" s="3" t="s">
        <v>187</v>
      </c>
      <c r="C87" s="10" t="s">
        <v>0</v>
      </c>
      <c r="D87" s="27"/>
      <c r="E87" s="2">
        <v>-9630320.4499999993</v>
      </c>
      <c r="F87" s="27"/>
      <c r="G87" s="6">
        <f t="shared" si="1"/>
        <v>-9630320.4499999993</v>
      </c>
      <c r="H87" s="27"/>
      <c r="I87" s="27"/>
      <c r="J87" s="27"/>
      <c r="K87" s="5"/>
      <c r="L87" s="8"/>
      <c r="M87" s="27"/>
      <c r="N87" s="27"/>
      <c r="O87" s="27"/>
      <c r="P87" s="27"/>
      <c r="Q87" s="27"/>
      <c r="R87" s="27"/>
    </row>
    <row r="88" spans="1:18">
      <c r="A88" s="3" t="s">
        <v>188</v>
      </c>
      <c r="B88" s="3" t="s">
        <v>189</v>
      </c>
      <c r="C88" s="10" t="s">
        <v>0</v>
      </c>
      <c r="D88" s="27"/>
      <c r="E88" s="2">
        <v>-12316613.867299993</v>
      </c>
      <c r="F88" s="27"/>
      <c r="G88" s="6">
        <f t="shared" si="1"/>
        <v>-12316613.867299993</v>
      </c>
      <c r="H88" s="27"/>
      <c r="I88" s="27"/>
      <c r="J88" s="27"/>
      <c r="K88" s="5"/>
      <c r="L88" s="8"/>
      <c r="M88" s="27"/>
      <c r="N88" s="27"/>
      <c r="O88" s="27"/>
      <c r="P88" s="27"/>
      <c r="Q88" s="27"/>
      <c r="R88" s="27"/>
    </row>
    <row r="89" spans="1:18">
      <c r="A89" s="3" t="s">
        <v>190</v>
      </c>
      <c r="B89" s="3" t="s">
        <v>191</v>
      </c>
      <c r="C89" s="10" t="s">
        <v>0</v>
      </c>
      <c r="D89" s="27"/>
      <c r="E89" s="26">
        <v>-91436972.880900025</v>
      </c>
      <c r="F89" s="27"/>
      <c r="G89" s="6">
        <f t="shared" si="1"/>
        <v>-91436972.880900025</v>
      </c>
      <c r="H89" s="27"/>
      <c r="I89" s="27"/>
      <c r="J89" s="27"/>
      <c r="K89" s="5"/>
      <c r="L89" s="8"/>
      <c r="M89" s="27"/>
      <c r="N89" s="27"/>
      <c r="O89" s="27"/>
      <c r="P89" s="27"/>
      <c r="Q89" s="27"/>
      <c r="R89" s="27"/>
    </row>
    <row r="90" spans="1:18">
      <c r="A90" s="3" t="s">
        <v>104</v>
      </c>
      <c r="B90" s="3" t="s">
        <v>105</v>
      </c>
      <c r="C90" s="10" t="s">
        <v>0</v>
      </c>
      <c r="D90" s="27"/>
      <c r="E90" s="26">
        <v>-140199.6</v>
      </c>
      <c r="F90" s="27"/>
      <c r="G90" s="6">
        <f t="shared" si="1"/>
        <v>-140199.6</v>
      </c>
      <c r="H90" s="27"/>
      <c r="I90" s="27"/>
      <c r="J90" s="27"/>
      <c r="K90" s="5"/>
      <c r="L90" s="8"/>
      <c r="M90" s="27"/>
      <c r="N90" s="27"/>
      <c r="O90" s="27"/>
      <c r="P90" s="27"/>
      <c r="Q90" s="27"/>
      <c r="R90" s="27"/>
    </row>
    <row r="91" spans="1:18">
      <c r="A91" s="14" t="s">
        <v>192</v>
      </c>
      <c r="B91" s="14" t="s">
        <v>193</v>
      </c>
      <c r="C91" s="10" t="s">
        <v>0</v>
      </c>
      <c r="D91" s="27"/>
      <c r="E91" s="26">
        <v>0</v>
      </c>
      <c r="F91" s="27"/>
      <c r="G91" s="6">
        <f t="shared" si="1"/>
        <v>0</v>
      </c>
      <c r="H91" s="27"/>
      <c r="I91" s="27"/>
      <c r="J91" s="27"/>
      <c r="K91" s="5"/>
      <c r="L91" s="8"/>
      <c r="M91" s="27"/>
      <c r="N91" s="27"/>
      <c r="O91" s="27"/>
      <c r="P91" s="27"/>
      <c r="Q91" s="27"/>
      <c r="R91" s="27"/>
    </row>
    <row r="92" spans="1:18">
      <c r="A92" s="3" t="s">
        <v>106</v>
      </c>
      <c r="B92" s="3" t="s">
        <v>107</v>
      </c>
      <c r="C92" s="10" t="s">
        <v>0</v>
      </c>
      <c r="D92" s="27"/>
      <c r="E92" s="26">
        <v>-869.89250000000004</v>
      </c>
      <c r="F92" s="27"/>
      <c r="G92" s="6">
        <f t="shared" si="1"/>
        <v>-869.89250000000004</v>
      </c>
      <c r="H92" s="27"/>
      <c r="I92" s="27"/>
      <c r="J92" s="27"/>
      <c r="K92" s="5"/>
      <c r="L92" s="8"/>
      <c r="M92" s="27"/>
      <c r="N92" s="27"/>
      <c r="O92" s="27"/>
      <c r="P92" s="27"/>
      <c r="Q92" s="27"/>
      <c r="R92" s="27"/>
    </row>
    <row r="93" spans="1:18">
      <c r="A93" s="3" t="s">
        <v>22</v>
      </c>
      <c r="B93" s="3" t="s">
        <v>23</v>
      </c>
      <c r="C93" s="10" t="s">
        <v>0</v>
      </c>
      <c r="D93" s="27"/>
      <c r="E93" s="26">
        <v>-371017.46330000006</v>
      </c>
      <c r="F93" s="27"/>
      <c r="G93" s="6">
        <f t="shared" si="1"/>
        <v>-371017.46330000006</v>
      </c>
      <c r="H93" s="27"/>
      <c r="I93" s="27"/>
      <c r="J93" s="27"/>
      <c r="K93" s="5"/>
      <c r="L93" s="8"/>
      <c r="M93" s="27"/>
      <c r="N93" s="27"/>
      <c r="O93" s="27"/>
      <c r="P93" s="27"/>
      <c r="Q93" s="27"/>
      <c r="R93" s="27"/>
    </row>
    <row r="94" spans="1:18">
      <c r="A94" s="3" t="s">
        <v>24</v>
      </c>
      <c r="B94" s="3" t="s">
        <v>25</v>
      </c>
      <c r="C94" s="10" t="s">
        <v>0</v>
      </c>
      <c r="D94" s="27"/>
      <c r="E94" s="26">
        <v>-119.63520000000003</v>
      </c>
      <c r="F94" s="27"/>
      <c r="G94" s="6">
        <f t="shared" si="1"/>
        <v>-119.63520000000003</v>
      </c>
      <c r="H94" s="27"/>
      <c r="I94" s="27"/>
      <c r="J94" s="27"/>
      <c r="K94" s="5"/>
      <c r="L94" s="8"/>
      <c r="M94" s="27"/>
      <c r="N94" s="27"/>
      <c r="O94" s="27"/>
      <c r="P94" s="27"/>
      <c r="Q94" s="27"/>
      <c r="R94" s="27"/>
    </row>
    <row r="95" spans="1:18">
      <c r="A95" s="19"/>
      <c r="B95" s="19"/>
      <c r="C95" s="10"/>
      <c r="D95" s="27"/>
      <c r="E95" s="13"/>
      <c r="F95" s="27"/>
      <c r="G95" s="6"/>
      <c r="H95" s="27"/>
      <c r="I95" s="27"/>
      <c r="J95" s="27"/>
      <c r="K95" s="5"/>
      <c r="L95" s="8"/>
      <c r="M95" s="27"/>
      <c r="N95" s="27"/>
      <c r="O95" s="27"/>
      <c r="P95" s="27"/>
      <c r="Q95" s="27"/>
      <c r="R95" s="27"/>
    </row>
    <row r="96" spans="1:18">
      <c r="A96" s="19"/>
      <c r="B96" s="19"/>
      <c r="C96" s="10"/>
      <c r="D96" s="27"/>
      <c r="E96" s="13"/>
      <c r="F96" s="27"/>
      <c r="G96" s="6"/>
      <c r="H96" s="27"/>
      <c r="I96" s="27"/>
      <c r="J96" s="27"/>
      <c r="K96" s="5"/>
      <c r="L96" s="8"/>
      <c r="M96" s="27"/>
      <c r="N96" s="6"/>
      <c r="O96" s="27"/>
      <c r="P96" s="27"/>
      <c r="Q96" s="27"/>
      <c r="R96" s="27"/>
    </row>
    <row r="97" spans="1:18">
      <c r="A97" s="27"/>
      <c r="B97" s="27"/>
      <c r="C97" s="27"/>
      <c r="D97" s="27"/>
      <c r="E97" s="12">
        <f>SUM(E4:E94)</f>
        <v>-33935276.433999993</v>
      </c>
      <c r="F97" s="12"/>
      <c r="G97" s="12">
        <f>SUM(G4:G94)</f>
        <v>-36008722.524299987</v>
      </c>
      <c r="H97" s="12">
        <f>SUM(H4:H94)</f>
        <v>2073446.0902999998</v>
      </c>
      <c r="I97" s="12"/>
      <c r="J97" s="27"/>
      <c r="K97" s="5">
        <v>-90782098.660900027</v>
      </c>
      <c r="L97" s="27"/>
      <c r="M97" s="27"/>
      <c r="N97" s="27"/>
      <c r="O97" s="27"/>
      <c r="P97" s="27"/>
      <c r="Q97" s="27"/>
      <c r="R97" s="27"/>
    </row>
    <row r="98" spans="1:18">
      <c r="A98" s="27"/>
      <c r="B98" s="27"/>
      <c r="C98" s="27"/>
      <c r="D98" s="27"/>
      <c r="E98" s="27"/>
      <c r="F98" s="27"/>
      <c r="G98" s="27"/>
      <c r="J98" s="27"/>
      <c r="K98" s="27"/>
      <c r="L98" s="27"/>
      <c r="M98" s="27"/>
      <c r="N98" s="27"/>
      <c r="O98" s="27"/>
      <c r="P98" s="27"/>
      <c r="Q98" s="27"/>
      <c r="R98" s="27"/>
    </row>
    <row r="99" spans="1:18">
      <c r="A99" s="27"/>
      <c r="B99" s="27"/>
      <c r="C99" s="27"/>
      <c r="D99" s="27" t="s">
        <v>212</v>
      </c>
      <c r="E99" s="12"/>
      <c r="F99" s="27"/>
      <c r="G99" s="6">
        <f>-G97</f>
        <v>36008722.524299987</v>
      </c>
      <c r="J99" s="27"/>
      <c r="K99" s="27"/>
      <c r="L99" s="27"/>
      <c r="M99" s="27"/>
      <c r="N99" s="27"/>
      <c r="O99" s="27"/>
      <c r="P99" s="27"/>
      <c r="Q99" s="27"/>
      <c r="R99" s="27"/>
    </row>
    <row r="100" spans="1:18">
      <c r="A100" s="27"/>
      <c r="B100" s="27"/>
      <c r="C100" s="27"/>
      <c r="D100" s="27" t="s">
        <v>213</v>
      </c>
      <c r="E100" s="27"/>
      <c r="F100" s="27"/>
      <c r="G100" s="17">
        <f>15%*G99</f>
        <v>5401308.3786449982</v>
      </c>
      <c r="J100" s="27"/>
      <c r="K100" s="27"/>
      <c r="L100" s="27"/>
      <c r="M100" s="27"/>
      <c r="N100" s="27"/>
      <c r="O100" s="27"/>
      <c r="P100" s="27"/>
      <c r="Q100" s="27"/>
      <c r="R100" s="27"/>
    </row>
    <row r="101" spans="1:18">
      <c r="A101" s="27"/>
      <c r="B101" s="27"/>
      <c r="C101" s="27"/>
      <c r="D101" s="27"/>
      <c r="E101" s="27"/>
      <c r="F101" s="27"/>
      <c r="G101" s="27"/>
      <c r="J101" s="27"/>
      <c r="K101" s="27"/>
      <c r="L101" s="27"/>
      <c r="M101" s="27"/>
      <c r="N101" s="27"/>
      <c r="O101" s="27"/>
      <c r="P101" s="27"/>
      <c r="Q101" s="27"/>
      <c r="R101" s="27"/>
    </row>
    <row r="102" spans="1:18">
      <c r="A102" s="15"/>
      <c r="B102" s="16"/>
      <c r="C102" s="27"/>
      <c r="D102" s="16"/>
      <c r="E102" s="27"/>
      <c r="F102" s="27"/>
      <c r="G102" s="27"/>
      <c r="J102" s="27"/>
      <c r="K102" s="27"/>
      <c r="L102" s="27"/>
      <c r="M102" s="27"/>
      <c r="N102" s="27"/>
      <c r="O102" s="27"/>
      <c r="P102" s="27"/>
      <c r="Q102" s="27"/>
      <c r="R102" s="27"/>
    </row>
    <row r="103" spans="1:18">
      <c r="A103" s="27"/>
      <c r="B103" s="27"/>
      <c r="C103" s="27"/>
      <c r="D103" s="27"/>
      <c r="E103" s="27"/>
      <c r="F103" s="27"/>
      <c r="G103" s="27"/>
      <c r="J103" s="27"/>
      <c r="K103" s="27"/>
      <c r="L103" s="27"/>
      <c r="M103" s="27"/>
      <c r="N103" s="27"/>
      <c r="O103" s="27"/>
      <c r="P103" s="27"/>
      <c r="Q103" s="27"/>
      <c r="R103" s="27"/>
    </row>
    <row r="104" spans="1:18">
      <c r="A104" s="27"/>
      <c r="B104" s="27"/>
      <c r="C104" s="27"/>
      <c r="D104" s="27"/>
      <c r="E104" s="27"/>
      <c r="F104" s="27"/>
      <c r="G104" s="27"/>
      <c r="J104" s="27"/>
      <c r="K104" s="27"/>
      <c r="L104" s="27"/>
      <c r="M104" s="27"/>
      <c r="N104" s="27"/>
      <c r="O104" s="27"/>
      <c r="P104" s="27"/>
      <c r="Q104" s="27"/>
      <c r="R104" s="27"/>
    </row>
    <row r="105" spans="1:18">
      <c r="A105" s="27"/>
      <c r="B105" s="27"/>
      <c r="C105" s="27"/>
      <c r="D105" s="27"/>
      <c r="E105" s="27"/>
      <c r="F105" s="27"/>
      <c r="G105" s="27"/>
      <c r="J105" s="27"/>
      <c r="K105" s="27"/>
      <c r="L105" s="27"/>
      <c r="M105" s="27"/>
      <c r="N105" s="27"/>
      <c r="O105" s="27"/>
      <c r="P105" s="27"/>
      <c r="Q105" s="27"/>
      <c r="R105" s="27"/>
    </row>
    <row r="106" spans="1:18">
      <c r="A106" s="27"/>
      <c r="B106" s="27"/>
      <c r="C106" s="27"/>
      <c r="D106" s="27"/>
      <c r="E106" s="27"/>
      <c r="F106" s="27"/>
      <c r="G106" s="27"/>
      <c r="J106" s="27"/>
      <c r="K106" s="27"/>
      <c r="L106" s="27"/>
      <c r="M106" s="27"/>
      <c r="N106" s="27"/>
      <c r="O106" s="27"/>
      <c r="P106" s="27"/>
      <c r="Q106" s="27"/>
      <c r="R106" s="27"/>
    </row>
    <row r="107" spans="1:18">
      <c r="A107" s="27"/>
      <c r="B107" s="27"/>
      <c r="C107" s="27"/>
      <c r="D107" s="27"/>
      <c r="E107" s="27"/>
      <c r="F107" s="27"/>
      <c r="G107" s="27"/>
      <c r="J107" s="27"/>
      <c r="K107" s="27"/>
      <c r="L107" s="27"/>
      <c r="M107" s="27"/>
      <c r="N107" s="27"/>
      <c r="O107" s="27"/>
      <c r="P107" s="27"/>
      <c r="Q107" s="27"/>
      <c r="R107" s="27"/>
    </row>
    <row r="108" spans="1:18">
      <c r="A108" s="27"/>
      <c r="B108" s="27"/>
      <c r="C108" s="27"/>
      <c r="D108" s="27"/>
      <c r="E108" s="27"/>
      <c r="F108" s="27"/>
      <c r="G108" s="27"/>
      <c r="J108" s="27"/>
      <c r="K108" s="27"/>
      <c r="L108" s="27"/>
      <c r="M108" s="27"/>
      <c r="N108" s="27"/>
      <c r="O108" s="27"/>
      <c r="P108" s="27"/>
      <c r="Q108" s="27"/>
      <c r="R108" s="27"/>
    </row>
    <row r="109" spans="1:18">
      <c r="A109" s="27"/>
      <c r="B109" s="27"/>
      <c r="C109" s="27"/>
      <c r="D109" s="27"/>
      <c r="E109" s="27"/>
      <c r="F109" s="27"/>
      <c r="G109" s="27"/>
      <c r="J109" s="27"/>
      <c r="K109" s="27"/>
      <c r="L109" s="27"/>
      <c r="M109" s="27"/>
      <c r="N109" s="27"/>
      <c r="O109" s="27"/>
      <c r="P109" s="27"/>
      <c r="Q109" s="27"/>
      <c r="R109" s="27"/>
    </row>
    <row r="110" spans="1:18">
      <c r="A110" s="27"/>
      <c r="B110" s="27"/>
      <c r="C110" s="27"/>
      <c r="D110" s="27"/>
      <c r="E110" s="27"/>
      <c r="F110" s="27"/>
      <c r="G110" s="27"/>
      <c r="J110" s="27"/>
      <c r="K110" s="27"/>
      <c r="L110" s="27"/>
      <c r="M110" s="27"/>
      <c r="N110" s="27"/>
      <c r="O110" s="27"/>
      <c r="P110" s="27"/>
      <c r="Q110" s="27"/>
      <c r="R110" s="27"/>
    </row>
    <row r="111" spans="1:18">
      <c r="A111" s="27"/>
      <c r="B111" s="27"/>
      <c r="C111" s="27"/>
      <c r="D111" s="27"/>
      <c r="E111" s="27"/>
      <c r="F111" s="27"/>
      <c r="G111" s="27"/>
      <c r="J111" s="27"/>
      <c r="K111" s="27"/>
      <c r="L111" s="27"/>
      <c r="M111" s="27"/>
      <c r="N111" s="27"/>
      <c r="O111" s="27"/>
      <c r="P111" s="27"/>
      <c r="Q111" s="27"/>
      <c r="R111" s="27"/>
    </row>
    <row r="112" spans="1:18">
      <c r="A112" s="27"/>
      <c r="B112" s="27"/>
      <c r="C112" s="27"/>
      <c r="D112" s="27"/>
      <c r="E112" s="27"/>
      <c r="F112" s="27"/>
      <c r="G112" s="27"/>
      <c r="J112" s="27"/>
      <c r="K112" s="27"/>
      <c r="L112" s="27"/>
      <c r="M112" s="27"/>
      <c r="N112" s="27"/>
      <c r="O112" s="27"/>
      <c r="P112" s="27"/>
      <c r="Q112" s="27"/>
      <c r="R112" s="27"/>
    </row>
    <row r="113" spans="1:18">
      <c r="A113" s="27"/>
      <c r="B113" s="27"/>
      <c r="C113" s="27"/>
      <c r="D113" s="27"/>
      <c r="E113" s="27"/>
      <c r="F113" s="27"/>
      <c r="G113" s="27"/>
      <c r="J113" s="27"/>
      <c r="K113" s="27"/>
      <c r="L113" s="27"/>
      <c r="M113" s="27"/>
      <c r="N113" s="27"/>
      <c r="O113" s="27"/>
      <c r="P113" s="27"/>
      <c r="Q113" s="27"/>
      <c r="R113" s="27"/>
    </row>
    <row r="114" spans="1:18">
      <c r="A114" s="27"/>
      <c r="B114" s="27"/>
      <c r="C114" s="27"/>
      <c r="D114" s="27"/>
      <c r="E114" s="27"/>
      <c r="F114" s="27"/>
      <c r="G114" s="27"/>
      <c r="J114" s="27"/>
      <c r="K114" s="27"/>
      <c r="L114" s="27"/>
      <c r="M114" s="27"/>
      <c r="N114" s="27"/>
      <c r="O114" s="27"/>
      <c r="P114" s="27"/>
      <c r="Q114" s="27"/>
      <c r="R114" s="27"/>
    </row>
    <row r="115" spans="1:18">
      <c r="A115" s="27"/>
      <c r="B115" s="27"/>
      <c r="C115" s="27"/>
      <c r="D115" s="27"/>
      <c r="E115" s="27"/>
      <c r="F115" s="27"/>
      <c r="G115" s="27"/>
      <c r="J115" s="27"/>
      <c r="K115" s="27"/>
      <c r="L115" s="27"/>
      <c r="M115" s="27"/>
      <c r="N115" s="27"/>
      <c r="O115" s="27"/>
      <c r="P115" s="27"/>
      <c r="Q115" s="27"/>
      <c r="R115" s="27"/>
    </row>
    <row r="116" spans="1:18">
      <c r="A116" s="27"/>
      <c r="B116" s="27"/>
      <c r="C116" s="27"/>
      <c r="D116" s="27"/>
      <c r="E116" s="27"/>
      <c r="F116" s="27"/>
      <c r="G116" s="27"/>
      <c r="J116" s="27"/>
      <c r="K116" s="27"/>
      <c r="L116" s="27"/>
      <c r="M116" s="27"/>
      <c r="N116" s="27"/>
      <c r="O116" s="27"/>
      <c r="P116" s="27"/>
      <c r="Q116" s="27"/>
      <c r="R116" s="27"/>
    </row>
    <row r="117" spans="1:18">
      <c r="A117" s="27"/>
      <c r="B117" s="27"/>
      <c r="C117" s="27"/>
      <c r="D117" s="27"/>
      <c r="E117" s="27"/>
      <c r="F117" s="27"/>
      <c r="G117" s="27"/>
      <c r="J117" s="27"/>
      <c r="K117" s="27"/>
      <c r="L117" s="27"/>
      <c r="M117" s="27"/>
      <c r="N117" s="27"/>
      <c r="O117" s="27"/>
      <c r="P117" s="27"/>
      <c r="Q117" s="27"/>
      <c r="R117" s="27"/>
    </row>
    <row r="118" spans="1:18">
      <c r="A118" s="27"/>
      <c r="B118" s="27"/>
      <c r="C118" s="27"/>
      <c r="D118" s="27"/>
      <c r="E118" s="27"/>
      <c r="F118" s="27"/>
      <c r="G118" s="27"/>
      <c r="J118" s="27"/>
      <c r="K118" s="27"/>
      <c r="L118" s="27"/>
      <c r="M118" s="27"/>
      <c r="N118" s="27"/>
      <c r="O118" s="27"/>
      <c r="P118" s="27"/>
      <c r="Q118" s="27"/>
      <c r="R118" s="27"/>
    </row>
  </sheetData>
  <autoFilter ref="A2:M2"/>
  <customSheetViews>
    <customSheetView guid="{096747DA-4711-43D6-BB6F-CF73DCE67DAC}" showAutoFilter="1" state="hidden">
      <pane xSplit="2" ySplit="2" topLeftCell="C78" activePane="bottomRight" state="frozen"/>
      <selection pane="bottomRight" activeCell="H97" sqref="H97"/>
      <pageMargins left="0.75" right="0.75" top="1" bottom="1" header="0" footer="0"/>
      <pageSetup orientation="landscape" r:id="rId1"/>
      <headerFooter alignWithMargins="0"/>
      <autoFilter ref="A2:M2"/>
    </customSheetView>
    <customSheetView guid="{22AB98C9-5529-497A-9DE7-02FC5BFD3E55}" showAutoFilter="1" state="hidden">
      <pane xSplit="2" ySplit="2" topLeftCell="C78" activePane="bottomRight" state="frozen"/>
      <selection pane="bottomRight" activeCell="H97" sqref="H97"/>
      <pageMargins left="0.75" right="0.75" top="1" bottom="1" header="0" footer="0"/>
      <pageSetup orientation="landscape" r:id="rId2"/>
      <headerFooter alignWithMargins="0"/>
      <autoFilter ref="A2:M2"/>
    </customSheetView>
    <customSheetView guid="{181386F5-8DAB-4E85-A3D6-B3649233DDF4}" showAutoFilter="1" state="hidden">
      <pane xSplit="2" ySplit="2" topLeftCell="C78" activePane="bottomRight" state="frozen"/>
      <selection pane="bottomRight" activeCell="H97" sqref="H97"/>
      <pageMargins left="0.75" right="0.75" top="1" bottom="1" header="0" footer="0"/>
      <pageSetup orientation="landscape" r:id="rId3"/>
      <headerFooter alignWithMargins="0"/>
      <autoFilter ref="A2:M2"/>
    </customSheetView>
  </customSheetViews>
  <pageMargins left="0.75" right="0.75" top="1" bottom="1" header="0" footer="0"/>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Kopertina</vt:lpstr>
      <vt:lpstr>1-Pasqyra e Pozic. Financiar</vt:lpstr>
      <vt:lpstr>2.1-Pasqyra e Perform. (natyra)</vt:lpstr>
      <vt:lpstr>3.1-CashFlow (indirekt)</vt:lpstr>
      <vt:lpstr>4-Pasq. e Levizjeve ne Kapital</vt:lpstr>
      <vt:lpstr>AAM</vt:lpstr>
      <vt:lpstr>Shenime</vt:lpstr>
      <vt:lpstr>Shpenzime te pazbritshme 14  </vt:lpstr>
      <vt:lpstr>'1-Pasqyra e Pozic. Financiar'!Print_Area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MLAMELLARI</dc:creator>
  <cp:lastModifiedBy>User</cp:lastModifiedBy>
  <cp:lastPrinted>2024-03-27T13:20:09Z</cp:lastPrinted>
  <dcterms:created xsi:type="dcterms:W3CDTF">2012-01-19T09:31:29Z</dcterms:created>
  <dcterms:modified xsi:type="dcterms:W3CDTF">2024-03-27T13:20:13Z</dcterms:modified>
</cp:coreProperties>
</file>