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3-COO\1.Shoqeri Aktive\BM\1.Aktive\Aldafa Shpk\Pasqyrat Financiare\Viti 2023\Pasqyrat sipas e - Albania\"/>
    </mc:Choice>
  </mc:AlternateContent>
  <xr:revisionPtr revIDLastSave="0" documentId="13_ncr:1_{7C45863A-A44D-42C7-8DF0-5DB1E9715AA2}" xr6:coauthVersionLast="47" xr6:coauthVersionMax="47" xr10:uidLastSave="{00000000-0000-0000-0000-000000000000}"/>
  <bookViews>
    <workbookView xWindow="-405" yWindow="195" windowWidth="14625" windowHeight="1530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8102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C47" i="18" l="1"/>
  <c r="D55" i="18"/>
  <c r="D42" i="18"/>
  <c r="D47" i="18" s="1"/>
  <c r="D57" i="18" s="1"/>
  <c r="B55" i="18"/>
  <c r="B42" i="18"/>
  <c r="B47" i="18" s="1"/>
  <c r="B57" i="18" s="1"/>
  <c r="C42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<sst xmlns="http://schemas.openxmlformats.org/spreadsheetml/2006/main" count="414" uniqueCount="271">
  <si>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</si>
  <si>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</si>
  <si>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</si>
  <si>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</si>
  <si>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</si>
  <si>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</si>
  <si>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</si>
  <si>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</si>
  <si>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</si>
  <si>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</si>
  <si>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</si>
  <si>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</si>
  <si>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</si>
  <si>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</si>
  <si>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</si>
  <si>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</si>
  <si>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</si>
  <si>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</si>
  <si>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</si>
  <si>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</si>
  <si>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</si>
  <si>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</si>
  <si>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</si>
  <si>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</si>
  <si>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</si>
  <si>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</si>
  <si>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</si>
  <si>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</si>
  <si>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</si>
  <si>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</si>
  <si>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</si>
  <si>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</si>
  <si>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</si>
  <si>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</si>
  <si>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</si>
  <si>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</si>
  <si>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</si>
  <si>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</si>
  <si>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</si>
  <si>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</si>
  <si>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</si>
  <si>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</si>
  <si>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</si>
  <si>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</si>
  <si>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</si>
  <si>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</si>
  <si>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</si>
  <si>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</si>
  <si>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</si>
  <si>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</si>
  <si>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</si>
  <si>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</si>
  <si>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</si>
  <si>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</si>
  <si>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</si>
  <si>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</si>
  <si>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</si>
  <si>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</si>
  <si>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</si>
  <si>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</si>
  <si>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</si>
  <si>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</si>
  <si>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</si>
  <si>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</si>
  <si>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</si>
  <si>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</si>
  <si>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</si>
  <si>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</si>
  <si>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</si>
  <si>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</si>
  <si>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</si>
  <si>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</si>
  <si>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</si>
  <si>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</si>
  <si>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</si>
  <si>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</si>
  <si>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</si>
  <si>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</si>
  <si>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</si>
  <si>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</si>
  <si>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</si>
  <si>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</si>
  <si>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</si>
  <si>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</si>
  <si>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</si>
  <si>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</si>
  <si>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</si>
  <si>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</si>
  <si>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</si>
  <si>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</si>
  <si>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</si>
  <si>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</si>
  <si>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</si>
  <si>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</si>
  <si>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</si>
  <si>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</si>
  <si>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</si>
  <si>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</si>
  <si>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</si>
  <si>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</si>
  <si>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</si>
  <si>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</si>
  <si>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</si>
  <si>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</si>
  <si>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</si>
  <si>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</si>
  <si>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</si>
  <si>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</si>
  <si>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</si>
  <si>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</si>
  <si>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</si>
  <si>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</si>
  <si>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</si>
  <si>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</si>
  <si>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</si>
  <si>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</si>
  <si>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</si>
  <si>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</si>
  <si>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</si>
  <si>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</si>
  <si>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</si>
  <si>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</si>
  <si>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</si>
  <si>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</si>
  <si>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</si>
  <si>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</si>
  <si>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</si>
  <si>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</si>
  <si>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</si>
  <si>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</si>
  <si>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</si>
  <si>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</si>
  <si>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</si>
  <si>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</si>
  <si>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</si>
  <si>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</si>
  <si>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</si>
  <si>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</si>
  <si>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</si>
  <si>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</si>
  <si>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</si>
  <si>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</si>
  <si>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</si>
  <si>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</si>
  <si>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</si>
  <si>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</si>
  <si>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</si>
  <si>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</si>
  <si>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</si>
  <si>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</si>
  <si>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</si>
  <si>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</si>
  <si>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</si>
  <si>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</si>
  <si>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</si>
  <si>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</si>
  <si>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</si>
  <si>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</si>
  <si>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</si>
  <si>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</si>
  <si>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</si>
  <si>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</si>
  <si>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</si>
  <si>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</si>
  <si>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</si>
  <si>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</si>
  <si>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</si>
  <si>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</si>
  <si>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</si>
  <si>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</si>
  <si>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</si>
  <si>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</si>
  <si>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</si>
  <si>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</si>
  <si>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</si>
  <si>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</si>
  <si>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</si>
  <si>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</si>
  <si>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</si>
  <si>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</si>
  <si>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</si>
  <si>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</si>
  <si>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</si>
  <si>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</si>
  <si>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</si>
  <si>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</si>
  <si>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</si>
  <si>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</si>
  <si>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</si>
  <si>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</si>
  <si>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</si>
  <si>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</si>
  <si>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</si>
  <si>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</si>
  <si>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</si>
  <si>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</si>
  <si>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</si>
  <si>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</si>
  <si>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</si>
  <si>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</si>
  <si>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</si>
  <si>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</si>
  <si>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</si>
  <si>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</si>
  <si>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</si>
  <si>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</si>
  <si>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</si>
  <si>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</si>
  <si>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</si>
  <si>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</si>
  <si>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</si>
  <si>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</si>
  <si>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</si>
  <si>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</si>
  <si>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</si>
  <si>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</si>
  <si>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</si>
  <si>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</si>
  <si>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</si>
  <si>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</si>
  <si>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</si>
  <si>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</si>
  <si>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</si>
  <si>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</si>
  <si>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</si>
  <si>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</si>
  <si>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</si>
  <si>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</si>
  <si>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</si>
  <si>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</si>
  <si>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</si>
  <si>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</si>
  <si>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</si>
  <si>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</si>
  <si>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</si>
  <si>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</si>
  <si>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</si>
  <si>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</si>
  <si>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</si>
  <si>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</si>
  <si>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</si>
  <si>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</si>
  <si>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</si>
  <si>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</si>
  <si>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</si>
  <si>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</si>
  <si>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</si>
  <si>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</si>
  <si>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</si>
  <si>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</si>
  <si>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</si>
  <si>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</si>
  <si>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</si>
  <si>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</si>
  <si>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</si>
  <si>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</si>
  <si>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</si>
  <si>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</si>
  <si>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</si>
  <si>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</si>
  <si>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</si>
  <si>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</si>
  <si>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</si>
  <si>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</si>
  <si>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</si>
  <si>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</si>
  <si>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</si>
  <si>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</si>
  <si>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2023</t>
  </si>
  <si>
    <t>NIPT L42228010L</t>
  </si>
  <si>
    <t>Aldafa shpk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</si>
</sst>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78">
    <xf numFmtId="0" fontId="0" fillId="0" borderId="0" xfId="0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Alignment="1">
      <alignment vertical="center"/>
    </xf>
    <xf numFmtId="0" fontId="150" fillId="0" borderId="0" xfId="3888" applyFont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/>
    <xf numFmtId="0" fontId="152" fillId="0" borderId="0" xfId="3888" applyFont="1"/>
    <xf numFmtId="167" fontId="150" fillId="0" borderId="0" xfId="3888" applyNumberFormat="1" applyFont="1"/>
    <xf numFmtId="0" fontId="149" fillId="0" borderId="0" xfId="3888" applyFont="1" applyAlignment="1">
      <alignment horizontal="center" vertical="center"/>
    </xf>
    <xf numFmtId="0" fontId="150" fillId="0" borderId="0" xfId="3888" applyFont="1" applyAlignment="1">
      <alignment horizontal="center" vertical="center"/>
    </xf>
    <xf numFmtId="0" fontId="149" fillId="0" borderId="0" xfId="3888" applyFont="1" applyAlignment="1">
      <alignment horizontal="right" vertical="center"/>
    </xf>
    <xf numFmtId="3" fontId="149" fillId="0" borderId="0" xfId="3888" applyNumberFormat="1" applyFont="1" applyAlignment="1">
      <alignment horizontal="right" vertical="center"/>
    </xf>
    <xf numFmtId="3" fontId="150" fillId="0" borderId="0" xfId="3888" applyNumberFormat="1" applyFont="1" applyAlignment="1">
      <alignment horizontal="right" vertical="center"/>
    </xf>
    <xf numFmtId="0" fontId="144" fillId="0" borderId="0" xfId="0" applyFont="1" applyAlignment="1">
      <alignment vertical="center"/>
    </xf>
    <xf numFmtId="166" fontId="149" fillId="0" borderId="0" xfId="3888" applyNumberFormat="1" applyFont="1" applyAlignment="1">
      <alignment vertical="center"/>
    </xf>
    <xf numFmtId="0" fontId="153" fillId="0" borderId="0" xfId="3888" applyFont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Alignment="1">
      <alignment vertical="center"/>
    </xf>
    <xf numFmtId="0" fontId="149" fillId="0" borderId="0" xfId="3888" applyFont="1" applyAlignment="1">
      <alignment horizontal="left" vertical="center"/>
    </xf>
    <xf numFmtId="0" fontId="165" fillId="0" borderId="0" xfId="3888" applyFont="1" applyAlignment="1">
      <alignment vertical="center"/>
    </xf>
    <xf numFmtId="0" fontId="165" fillId="0" borderId="0" xfId="3888" applyFont="1" applyAlignment="1">
      <alignment horizontal="center" vertical="center"/>
    </xf>
    <xf numFmtId="0" fontId="165" fillId="0" borderId="0" xfId="3888" applyFont="1"/>
    <xf numFmtId="3" fontId="165" fillId="0" borderId="0" xfId="3888" applyNumberFormat="1" applyFont="1"/>
    <xf numFmtId="167" fontId="143" fillId="0" borderId="0" xfId="215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Font="1" applyAlignment="1">
      <alignment vertical="center"/>
    </xf>
    <xf numFmtId="0" fontId="174" fillId="0" borderId="0" xfId="0" applyFont="1" applyAlignment="1">
      <alignment horizontal="center"/>
    </xf>
    <xf numFmtId="0" fontId="174" fillId="0" borderId="0" xfId="0" applyFont="1"/>
    <xf numFmtId="3" fontId="178" fillId="0" borderId="0" xfId="0" applyNumberFormat="1" applyFont="1" applyAlignment="1">
      <alignment horizontal="center" vertical="center"/>
    </xf>
    <xf numFmtId="0" fontId="179" fillId="0" borderId="0" xfId="0" applyFont="1"/>
    <xf numFmtId="0" fontId="177" fillId="0" borderId="0" xfId="0" applyFont="1" applyAlignment="1">
      <alignment wrapText="1"/>
    </xf>
    <xf numFmtId="0" fontId="182" fillId="0" borderId="0" xfId="0" applyFont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Alignment="1">
      <alignment horizontal="right"/>
    </xf>
    <xf numFmtId="0" fontId="181" fillId="0" borderId="0" xfId="0" applyFont="1" applyAlignment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0" fontId="177" fillId="0" borderId="15" xfId="0" applyFont="1" applyBorder="1" applyAlignment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Font="1" applyAlignment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Alignment="1">
      <alignment horizontal="right" vertical="center"/>
    </xf>
    <xf numFmtId="0" fontId="180" fillId="0" borderId="0" xfId="6592" applyFont="1" applyAlignment="1">
      <alignment wrapText="1"/>
    </xf>
    <xf numFmtId="37" fontId="179" fillId="0" borderId="0" xfId="6592" applyNumberFormat="1" applyFont="1" applyAlignment="1">
      <alignment horizontal="right"/>
    </xf>
    <xf numFmtId="37" fontId="183" fillId="0" borderId="0" xfId="6592" applyNumberFormat="1" applyFont="1" applyAlignment="1">
      <alignment horizontal="right"/>
    </xf>
    <xf numFmtId="0" fontId="185" fillId="0" borderId="0" xfId="6592" applyFont="1" applyAlignment="1">
      <alignment wrapText="1"/>
    </xf>
    <xf numFmtId="0" fontId="176" fillId="0" borderId="0" xfId="3275" applyFont="1"/>
    <xf numFmtId="0" fontId="177" fillId="62" borderId="0" xfId="0" applyFont="1" applyFill="1" applyAlignment="1">
      <alignment wrapText="1"/>
    </xf>
    <xf numFmtId="0" fontId="181" fillId="62" borderId="0" xfId="0" applyFont="1" applyFill="1" applyAlignment="1">
      <alignment horizontal="left" wrapText="1" indent="2"/>
    </xf>
    <xf numFmtId="0" fontId="181" fillId="34" borderId="0" xfId="0" applyFont="1" applyFill="1"/>
    <xf numFmtId="0" fontId="185" fillId="0" borderId="0" xfId="0" applyFont="1"/>
    <xf numFmtId="37" fontId="183" fillId="0" borderId="15" xfId="6592" applyNumberFormat="1" applyFont="1" applyBorder="1" applyAlignment="1">
      <alignment horizontal="right"/>
    </xf>
    <xf numFmtId="167" fontId="183" fillId="0" borderId="15" xfId="215" applyNumberFormat="1" applyFont="1" applyBorder="1" applyAlignment="1">
      <alignment horizontal="right"/>
    </xf>
    <xf numFmtId="43" fontId="174" fillId="61" borderId="0" xfId="215" applyFont="1" applyFill="1" applyBorder="1" applyAlignment="1" applyProtection="1">
      <alignment horizontal="right" wrapText="1"/>
    </xf>
    <xf numFmtId="43" fontId="174" fillId="0" borderId="0" xfId="215" applyFont="1" applyFill="1" applyBorder="1" applyAlignment="1" applyProtection="1">
      <alignment horizontal="right" wrapText="1"/>
    </xf>
    <xf numFmtId="167" fontId="174" fillId="61" borderId="0" xfId="215" applyNumberFormat="1" applyFont="1" applyFill="1" applyBorder="1" applyAlignment="1" applyProtection="1">
      <alignment horizontal="right" wrapText="1"/>
    </xf>
    <xf numFmtId="167" fontId="174" fillId="0" borderId="0" xfId="215" applyNumberFormat="1" applyFont="1" applyFill="1" applyBorder="1" applyAlignment="1" applyProtection="1">
      <alignment horizontal="right" wrapText="1"/>
    </xf>
    <xf numFmtId="167" fontId="183" fillId="0" borderId="25" xfId="215" applyNumberFormat="1" applyFont="1" applyBorder="1" applyAlignment="1">
      <alignment horizontal="right"/>
    </xf>
    <xf numFmtId="37" fontId="174" fillId="61" borderId="26" xfId="215" applyNumberFormat="1" applyFont="1" applyFill="1" applyBorder="1" applyAlignment="1" applyProtection="1">
      <alignment horizontal="right" wrapText="1"/>
    </xf>
    <xf numFmtId="167" fontId="183" fillId="0" borderId="0" xfId="215" applyNumberFormat="1" applyFont="1" applyBorder="1" applyAlignment="1">
      <alignment horizontal="right"/>
    </xf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"/>
  <sheetViews>
    <sheetView showGridLines="0" tabSelected="1" topLeftCell="A43" zoomScaleNormal="100" workbookViewId="0">
      <selection activeCell="A44" sqref="A44"/>
    </sheetView>
  </sheetViews>
  <sheetFormatPr defaultColWidth="9.140625" defaultRowHeight="15"/>
  <cols>
    <col min="1" max="1" width="94.42578125" style="40" customWidth="1"/>
    <col min="2" max="2" width="15.7109375" style="39" customWidth="1"/>
    <col min="3" max="3" width="2.7109375" style="39" customWidth="1"/>
    <col min="4" max="4" width="15.7109375" style="39" customWidth="1"/>
    <col min="5" max="5" width="2.5703125" style="39" customWidth="1"/>
    <col min="6" max="6" width="22" style="39" customWidth="1"/>
    <col min="7" max="8" width="11" style="40" bestFit="1" customWidth="1"/>
    <col min="9" max="9" width="9.5703125" style="40" bestFit="1" customWidth="1"/>
    <col min="10" max="16384" width="9.140625" style="40"/>
  </cols>
  <sheetData>
    <row r="1" spans="1:6">
      <c r="A1" s="45" t="s">
        <v>268</v>
      </c>
    </row>
    <row r="2" spans="1:6">
      <c r="A2" s="46" t="s">
        <v>270</v>
      </c>
    </row>
    <row r="3" spans="1:6">
      <c r="A3" s="46" t="s">
        <v>269</v>
      </c>
    </row>
    <row r="4" spans="1:6">
      <c r="A4" s="46" t="s">
        <v>239</v>
      </c>
    </row>
    <row r="5" spans="1:6">
      <c r="A5" s="45" t="s">
        <v>229</v>
      </c>
      <c r="B5" s="40"/>
      <c r="C5" s="40"/>
      <c r="D5" s="40"/>
      <c r="E5" s="40"/>
      <c r="F5" s="40"/>
    </row>
    <row r="6" spans="1:6">
      <c r="A6" s="42"/>
      <c r="B6" s="41" t="s">
        <v>211</v>
      </c>
      <c r="C6" s="41"/>
      <c r="D6" s="41" t="s">
        <v>211</v>
      </c>
      <c r="E6" s="41"/>
      <c r="F6" s="40"/>
    </row>
    <row r="7" spans="1:6">
      <c r="A7" s="42"/>
      <c r="B7" s="41" t="s">
        <v>212</v>
      </c>
      <c r="C7" s="41"/>
      <c r="D7" s="41" t="s">
        <v>213</v>
      </c>
      <c r="E7" s="41"/>
      <c r="F7" s="40"/>
    </row>
    <row r="8" spans="1:6">
      <c r="A8" s="44"/>
      <c r="B8" s="42"/>
      <c r="C8" s="42"/>
      <c r="D8" s="42"/>
      <c r="E8" s="42"/>
      <c r="F8" s="40"/>
    </row>
    <row r="9" spans="1:6">
      <c r="A9" s="43" t="s">
        <v>215</v>
      </c>
      <c r="B9" s="47"/>
      <c r="C9" s="48"/>
      <c r="E9" s="47"/>
      <c r="F9" s="68" t="s">
        <v>267</v>
      </c>
    </row>
    <row r="10" spans="1:6">
      <c r="A10" s="52" t="s">
        <v>259</v>
      </c>
      <c r="B10" s="73">
        <v>226638150</v>
      </c>
      <c r="C10" s="48"/>
      <c r="D10" s="53">
        <v>61840025</v>
      </c>
      <c r="E10" s="47"/>
      <c r="F10" s="67" t="s">
        <v>264</v>
      </c>
    </row>
    <row r="11" spans="1:6">
      <c r="A11" s="52" t="s">
        <v>261</v>
      </c>
      <c r="B11" s="71"/>
      <c r="C11" s="48"/>
      <c r="D11" s="53"/>
      <c r="E11" s="47"/>
      <c r="F11" s="67" t="s">
        <v>265</v>
      </c>
    </row>
    <row r="12" spans="1:6">
      <c r="A12" s="52" t="s">
        <v>262</v>
      </c>
      <c r="B12" s="71"/>
      <c r="C12" s="48"/>
      <c r="D12" s="53"/>
      <c r="E12" s="47"/>
      <c r="F12" s="67" t="s">
        <v>265</v>
      </c>
    </row>
    <row r="13" spans="1:6">
      <c r="A13" s="52" t="s">
        <v>263</v>
      </c>
      <c r="B13" s="71"/>
      <c r="C13" s="48"/>
      <c r="D13" s="53"/>
      <c r="E13" s="47"/>
      <c r="F13" s="67" t="s">
        <v>265</v>
      </c>
    </row>
    <row r="14" spans="1:6">
      <c r="A14" s="52" t="s">
        <v>260</v>
      </c>
      <c r="B14" s="71"/>
      <c r="C14" s="48"/>
      <c r="D14" s="53"/>
      <c r="E14" s="47"/>
      <c r="F14" s="67" t="s">
        <v>266</v>
      </c>
    </row>
    <row r="15" spans="1:6">
      <c r="A15" s="43" t="s">
        <v>216</v>
      </c>
      <c r="B15" s="71"/>
      <c r="C15" s="48"/>
      <c r="D15" s="53"/>
      <c r="E15" s="47"/>
      <c r="F15" s="40"/>
    </row>
    <row r="16" spans="1:6">
      <c r="A16" s="43" t="s">
        <v>217</v>
      </c>
      <c r="B16" s="71"/>
      <c r="C16" s="48"/>
      <c r="D16" s="53"/>
      <c r="E16" s="47"/>
      <c r="F16" s="40"/>
    </row>
    <row r="17" spans="1:6">
      <c r="A17" s="43" t="s">
        <v>218</v>
      </c>
      <c r="B17" s="71"/>
      <c r="C17" s="48"/>
      <c r="D17" s="53"/>
      <c r="E17" s="47"/>
      <c r="F17" s="40"/>
    </row>
    <row r="18" spans="1:6">
      <c r="A18" s="43" t="s">
        <v>219</v>
      </c>
      <c r="B18" s="72"/>
      <c r="C18" s="48"/>
      <c r="D18" s="72"/>
      <c r="E18" s="47"/>
      <c r="F18" s="40"/>
    </row>
    <row r="19" spans="1:6">
      <c r="A19" s="52" t="s">
        <v>219</v>
      </c>
      <c r="B19" s="73">
        <v>-204432864</v>
      </c>
      <c r="C19" s="48"/>
      <c r="D19" s="53">
        <v>-42389496</v>
      </c>
      <c r="E19" s="47"/>
      <c r="F19" s="40"/>
    </row>
    <row r="20" spans="1:6">
      <c r="A20" s="52" t="s">
        <v>244</v>
      </c>
      <c r="B20" s="73"/>
      <c r="C20" s="48"/>
      <c r="D20" s="53"/>
      <c r="E20" s="47"/>
      <c r="F20" s="40"/>
    </row>
    <row r="21" spans="1:6">
      <c r="A21" s="43" t="s">
        <v>237</v>
      </c>
      <c r="B21" s="73"/>
      <c r="C21" s="48"/>
      <c r="D21" s="53"/>
      <c r="E21" s="47"/>
      <c r="F21" s="40"/>
    </row>
    <row r="22" spans="1:6">
      <c r="A22" s="52" t="s">
        <v>245</v>
      </c>
      <c r="B22" s="73">
        <v>-1925112</v>
      </c>
      <c r="C22" s="48"/>
      <c r="D22" s="53">
        <v>-1076538</v>
      </c>
      <c r="E22" s="47"/>
      <c r="F22" s="40"/>
    </row>
    <row r="23" spans="1:6">
      <c r="A23" s="52" t="s">
        <v>246</v>
      </c>
      <c r="B23" s="73">
        <v>-322908</v>
      </c>
      <c r="C23" s="48"/>
      <c r="D23" s="53">
        <v>-179779</v>
      </c>
      <c r="E23" s="47"/>
      <c r="F23" s="40"/>
    </row>
    <row r="24" spans="1:6">
      <c r="A24" s="52" t="s">
        <v>248</v>
      </c>
      <c r="B24" s="73"/>
      <c r="C24" s="48"/>
      <c r="D24" s="53"/>
      <c r="E24" s="47"/>
      <c r="F24" s="40"/>
    </row>
    <row r="25" spans="1:6">
      <c r="A25" s="43" t="s">
        <v>220</v>
      </c>
      <c r="B25" s="73"/>
      <c r="C25" s="48"/>
      <c r="D25" s="53"/>
      <c r="E25" s="47"/>
      <c r="F25" s="40"/>
    </row>
    <row r="26" spans="1:6">
      <c r="A26" s="43" t="s">
        <v>235</v>
      </c>
      <c r="B26" s="73">
        <v>-1370969</v>
      </c>
      <c r="C26" s="48"/>
      <c r="D26" s="53">
        <v>-1801621</v>
      </c>
      <c r="E26" s="47"/>
      <c r="F26" s="40"/>
    </row>
    <row r="27" spans="1:6">
      <c r="A27" s="43" t="s">
        <v>221</v>
      </c>
      <c r="B27" s="73">
        <v>-9747925</v>
      </c>
      <c r="C27" s="48"/>
      <c r="D27" s="53">
        <v>-6812875</v>
      </c>
      <c r="E27" s="47"/>
      <c r="F27" s="40"/>
    </row>
    <row r="28" spans="1:6">
      <c r="A28" s="43" t="s">
        <v>210</v>
      </c>
      <c r="B28" s="47"/>
      <c r="C28" s="48"/>
      <c r="D28" s="47"/>
      <c r="E28" s="47"/>
      <c r="F28" s="40"/>
    </row>
    <row r="29" spans="1:6" ht="15" customHeight="1">
      <c r="A29" s="52" t="s">
        <v>249</v>
      </c>
      <c r="B29" s="53"/>
      <c r="C29" s="48"/>
      <c r="D29" s="53"/>
      <c r="E29" s="47"/>
      <c r="F29" s="40"/>
    </row>
    <row r="30" spans="1:6" ht="15" customHeight="1">
      <c r="A30" s="52" t="s">
        <v>247</v>
      </c>
      <c r="B30" s="53"/>
      <c r="C30" s="48"/>
      <c r="D30" s="53"/>
      <c r="E30" s="47"/>
      <c r="F30" s="40"/>
    </row>
    <row r="31" spans="1:6" ht="15" customHeight="1">
      <c r="A31" s="52" t="s">
        <v>256</v>
      </c>
      <c r="B31" s="53"/>
      <c r="C31" s="48"/>
      <c r="D31" s="53"/>
      <c r="E31" s="47"/>
      <c r="F31" s="40"/>
    </row>
    <row r="32" spans="1:6" ht="15" customHeight="1">
      <c r="A32" s="52" t="s">
        <v>250</v>
      </c>
      <c r="B32" s="53"/>
      <c r="C32" s="48"/>
      <c r="D32" s="53"/>
      <c r="E32" s="47"/>
      <c r="F32" s="40"/>
    </row>
    <row r="33" spans="1:11" ht="15" customHeight="1">
      <c r="A33" s="52" t="s">
        <v>255</v>
      </c>
      <c r="B33" s="53"/>
      <c r="C33" s="48"/>
      <c r="D33" s="53"/>
      <c r="E33" s="47"/>
      <c r="F33" s="40"/>
    </row>
    <row r="34" spans="1:11" ht="15" customHeight="1">
      <c r="A34" s="52" t="s">
        <v>251</v>
      </c>
      <c r="B34" s="73">
        <v>874765</v>
      </c>
      <c r="C34" s="48"/>
      <c r="D34" s="53">
        <v>115217</v>
      </c>
      <c r="E34" s="47"/>
      <c r="F34" s="40"/>
      <c r="K34" s="74"/>
    </row>
    <row r="35" spans="1:11">
      <c r="A35" s="43" t="s">
        <v>222</v>
      </c>
      <c r="B35" s="53"/>
      <c r="C35" s="48"/>
      <c r="D35" s="53"/>
      <c r="E35" s="47"/>
      <c r="F35" s="40"/>
    </row>
    <row r="36" spans="1:11">
      <c r="A36" s="43" t="s">
        <v>238</v>
      </c>
      <c r="B36" s="47"/>
      <c r="C36" s="48"/>
      <c r="D36" s="47"/>
      <c r="E36" s="47"/>
      <c r="F36" s="40"/>
    </row>
    <row r="37" spans="1:11">
      <c r="A37" s="52" t="s">
        <v>252</v>
      </c>
      <c r="B37" s="53"/>
      <c r="C37" s="48"/>
      <c r="D37" s="53"/>
      <c r="E37" s="47"/>
      <c r="F37" s="40"/>
    </row>
    <row r="38" spans="1:11" ht="30">
      <c r="A38" s="52" t="s">
        <v>254</v>
      </c>
      <c r="B38" s="53"/>
      <c r="C38" s="48"/>
      <c r="D38" s="53"/>
      <c r="E38" s="47"/>
      <c r="F38" s="40"/>
    </row>
    <row r="39" spans="1:11">
      <c r="A39" s="52" t="s">
        <v>253</v>
      </c>
      <c r="B39" s="53">
        <v>-2465218</v>
      </c>
      <c r="C39" s="48"/>
      <c r="D39" s="53">
        <v>-843369</v>
      </c>
      <c r="E39" s="47"/>
      <c r="F39" s="40"/>
    </row>
    <row r="40" spans="1:11">
      <c r="A40" s="43" t="s">
        <v>223</v>
      </c>
      <c r="B40" s="53"/>
      <c r="C40" s="48"/>
      <c r="D40" s="53"/>
      <c r="E40" s="47"/>
      <c r="F40" s="40"/>
    </row>
    <row r="41" spans="1:11">
      <c r="A41" s="65" t="s">
        <v>257</v>
      </c>
      <c r="B41" s="53"/>
      <c r="C41" s="48"/>
      <c r="D41" s="76"/>
      <c r="E41" s="47"/>
      <c r="F41" s="40"/>
    </row>
    <row r="42" spans="1:11">
      <c r="A42" s="43" t="s">
        <v>224</v>
      </c>
      <c r="B42" s="75">
        <f>SUM(B10:B41)</f>
        <v>7247919</v>
      </c>
      <c r="C42" s="77">
        <f t="shared" ref="C42" si="0">SUM(C9:C41)</f>
        <v>0</v>
      </c>
      <c r="D42" s="75">
        <f>SUM(D9:D41)</f>
        <v>8851564</v>
      </c>
      <c r="E42" s="51"/>
      <c r="F42" s="40"/>
    </row>
    <row r="43" spans="1:11">
      <c r="A43" s="43" t="s">
        <v>26</v>
      </c>
      <c r="B43" s="51"/>
      <c r="C43" s="51"/>
      <c r="D43" s="51"/>
      <c r="E43" s="51"/>
      <c r="F43" s="40"/>
    </row>
    <row r="44" spans="1:11">
      <c r="A44" s="52" t="s">
        <v>225</v>
      </c>
      <c r="B44" s="73">
        <v>-1087188</v>
      </c>
      <c r="C44" s="48"/>
      <c r="D44" s="53">
        <v>-1329235</v>
      </c>
      <c r="E44" s="47"/>
      <c r="F44" s="40"/>
    </row>
    <row r="45" spans="1:11">
      <c r="A45" s="52" t="s">
        <v>226</v>
      </c>
      <c r="B45" s="53"/>
      <c r="C45" s="48"/>
      <c r="D45" s="53"/>
      <c r="E45" s="47"/>
      <c r="F45" s="40"/>
    </row>
    <row r="46" spans="1:11">
      <c r="A46" s="52" t="s">
        <v>236</v>
      </c>
      <c r="B46" s="53"/>
      <c r="C46" s="48"/>
      <c r="D46" s="53"/>
      <c r="E46" s="47"/>
      <c r="F46" s="40"/>
    </row>
    <row r="47" spans="1:11">
      <c r="A47" s="43" t="s">
        <v>240</v>
      </c>
      <c r="B47" s="50">
        <f>SUM(B42:B46)</f>
        <v>6160731</v>
      </c>
      <c r="C47" s="51">
        <f t="shared" ref="C47:D47" si="1">SUM(C42:C46)</f>
        <v>0</v>
      </c>
      <c r="D47" s="50">
        <f t="shared" si="1"/>
        <v>7522329</v>
      </c>
      <c r="E47" s="51"/>
      <c r="F47" s="40"/>
    </row>
    <row r="48" spans="1:11" ht="15.75" thickBot="1">
      <c r="A48" s="55"/>
      <c r="B48" s="56"/>
      <c r="C48" s="48"/>
      <c r="D48" s="56"/>
      <c r="E48" s="48"/>
      <c r="F48" s="40"/>
    </row>
    <row r="49" spans="1:6" ht="15.75" thickTop="1">
      <c r="A49" s="57" t="s">
        <v>241</v>
      </c>
      <c r="B49" s="49"/>
      <c r="C49" s="49"/>
      <c r="D49" s="49"/>
      <c r="E49" s="48"/>
      <c r="F49" s="40"/>
    </row>
    <row r="50" spans="1:6">
      <c r="A50" s="52" t="s">
        <v>230</v>
      </c>
      <c r="B50" s="54"/>
      <c r="C50" s="49"/>
      <c r="D50" s="54"/>
      <c r="E50" s="47"/>
      <c r="F50" s="40"/>
    </row>
    <row r="51" spans="1:6">
      <c r="A51" s="52" t="s">
        <v>231</v>
      </c>
      <c r="B51" s="54"/>
      <c r="C51" s="49"/>
      <c r="D51" s="54"/>
      <c r="E51" s="47"/>
      <c r="F51" s="40"/>
    </row>
    <row r="52" spans="1:6">
      <c r="A52" s="52" t="s">
        <v>232</v>
      </c>
      <c r="B52" s="54"/>
      <c r="C52" s="49"/>
      <c r="D52" s="54"/>
      <c r="E52" s="42"/>
      <c r="F52" s="40"/>
    </row>
    <row r="53" spans="1:6" ht="15" customHeight="1">
      <c r="A53" s="52" t="s">
        <v>233</v>
      </c>
      <c r="B53" s="54"/>
      <c r="C53" s="49"/>
      <c r="D53" s="54"/>
      <c r="E53" s="35"/>
      <c r="F53" s="35"/>
    </row>
    <row r="54" spans="1:6">
      <c r="A54" s="66" t="s">
        <v>214</v>
      </c>
      <c r="B54" s="54"/>
      <c r="C54" s="49"/>
      <c r="D54" s="54"/>
      <c r="E54" s="33"/>
      <c r="F54" s="35"/>
    </row>
    <row r="55" spans="1:6">
      <c r="A55" s="57" t="s">
        <v>242</v>
      </c>
      <c r="B55" s="58">
        <f>SUM(B50:B54)</f>
        <v>0</v>
      </c>
      <c r="C55" s="59"/>
      <c r="D55" s="58">
        <f>SUM(D50:D54)</f>
        <v>0</v>
      </c>
      <c r="E55" s="35"/>
      <c r="F55" s="35"/>
    </row>
    <row r="56" spans="1:6">
      <c r="A56" s="60"/>
      <c r="B56" s="61"/>
      <c r="C56" s="61"/>
      <c r="D56" s="61"/>
      <c r="E56" s="35"/>
      <c r="F56" s="35"/>
    </row>
    <row r="57" spans="1:6" ht="15.75" thickBot="1">
      <c r="A57" s="57" t="s">
        <v>243</v>
      </c>
      <c r="B57" s="70">
        <f>B47+B55</f>
        <v>6160731</v>
      </c>
      <c r="C57" s="62"/>
      <c r="D57" s="69">
        <f>D47+D55</f>
        <v>7522329</v>
      </c>
      <c r="E57" s="35"/>
      <c r="F57" s="35"/>
    </row>
    <row r="58" spans="1:6" ht="15.75" thickTop="1">
      <c r="A58" s="60"/>
      <c r="B58" s="61"/>
      <c r="C58" s="61"/>
      <c r="D58" s="61"/>
      <c r="E58" s="35"/>
      <c r="F58" s="35"/>
    </row>
    <row r="59" spans="1:6">
      <c r="A59" s="63" t="s">
        <v>234</v>
      </c>
      <c r="B59" s="61"/>
      <c r="C59" s="61"/>
      <c r="D59" s="61"/>
      <c r="E59" s="37"/>
      <c r="F59" s="37"/>
    </row>
    <row r="60" spans="1:6">
      <c r="A60" s="60" t="s">
        <v>227</v>
      </c>
      <c r="B60" s="53"/>
      <c r="C60" s="47"/>
      <c r="D60" s="53"/>
      <c r="E60" s="37"/>
      <c r="F60" s="37"/>
    </row>
    <row r="61" spans="1:6">
      <c r="A61" s="60" t="s">
        <v>228</v>
      </c>
      <c r="B61" s="53"/>
      <c r="C61" s="47"/>
      <c r="D61" s="53"/>
      <c r="E61" s="37"/>
      <c r="F61" s="37"/>
    </row>
    <row r="62" spans="1:6">
      <c r="A62" s="36"/>
      <c r="B62" s="37"/>
      <c r="C62" s="37"/>
      <c r="D62" s="37"/>
      <c r="E62" s="37"/>
      <c r="F62" s="37"/>
    </row>
    <row r="63" spans="1:6">
      <c r="A63" s="36"/>
      <c r="B63" s="37"/>
      <c r="C63" s="37"/>
      <c r="D63" s="37"/>
      <c r="E63" s="37"/>
      <c r="F63" s="37"/>
    </row>
    <row r="64" spans="1:6">
      <c r="A64" s="38" t="s">
        <v>258</v>
      </c>
      <c r="B64" s="37"/>
      <c r="C64" s="37"/>
      <c r="D64" s="37"/>
      <c r="E64" s="37"/>
      <c r="F64" s="37"/>
    </row>
    <row r="65" spans="1:6">
      <c r="A65" s="64"/>
      <c r="B65" s="34"/>
      <c r="C65" s="34"/>
      <c r="D65" s="34"/>
      <c r="E65" s="34"/>
      <c r="F65" s="34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2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0">
      <c r="A1" s="20" t="s">
        <v>106</v>
      </c>
      <c r="C1" s="19" t="s">
        <v>190</v>
      </c>
      <c r="E1" s="9" t="s">
        <v>191</v>
      </c>
      <c r="G1" s="10" t="s">
        <v>107</v>
      </c>
    </row>
    <row r="2" spans="1:10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0">
      <c r="A3" s="20"/>
      <c r="B3" s="20"/>
      <c r="C3" s="9"/>
      <c r="E3" s="12"/>
      <c r="G3" s="12"/>
      <c r="H3" s="12"/>
      <c r="I3" s="12"/>
    </row>
    <row r="4" spans="1:10">
      <c r="A4" s="19" t="s">
        <v>29</v>
      </c>
      <c r="B4" s="19" t="s">
        <v>30</v>
      </c>
      <c r="C4" s="10" t="s">
        <v>0</v>
      </c>
      <c r="E4" s="25">
        <v>250227.08</v>
      </c>
      <c r="G4" s="6">
        <f>+E4-H4</f>
        <v>250227.08</v>
      </c>
      <c r="H4" s="5">
        <v>0</v>
      </c>
      <c r="I4"/>
      <c r="J4" s="4" t="s">
        <v>195</v>
      </c>
    </row>
    <row r="5" spans="1:10">
      <c r="A5" s="19" t="s">
        <v>108</v>
      </c>
      <c r="B5" s="19" t="s">
        <v>109</v>
      </c>
      <c r="C5" s="10" t="s">
        <v>5</v>
      </c>
      <c r="E5" s="25">
        <v>588118.91759999993</v>
      </c>
      <c r="G5" s="6">
        <f t="shared" ref="G5:G68" si="0">+E5-H5</f>
        <v>575296.91759999993</v>
      </c>
      <c r="H5" s="26">
        <v>12822</v>
      </c>
      <c r="I5" s="27"/>
      <c r="J5" s="7" t="s">
        <v>196</v>
      </c>
    </row>
    <row r="6" spans="1:10">
      <c r="A6" s="19" t="s">
        <v>31</v>
      </c>
      <c r="B6" s="19" t="s">
        <v>32</v>
      </c>
      <c r="C6" s="10" t="s">
        <v>0</v>
      </c>
      <c r="E6" s="25">
        <v>1366068.54</v>
      </c>
      <c r="G6" s="6">
        <f t="shared" si="0"/>
        <v>1366068.54</v>
      </c>
      <c r="H6" s="5">
        <v>0</v>
      </c>
      <c r="I6"/>
      <c r="J6" s="4" t="s">
        <v>197</v>
      </c>
    </row>
    <row r="7" spans="1:10">
      <c r="A7" s="19" t="s">
        <v>33</v>
      </c>
      <c r="B7" s="19" t="s">
        <v>34</v>
      </c>
      <c r="C7" s="10" t="s">
        <v>5</v>
      </c>
      <c r="E7" s="25">
        <v>1149043.6680000001</v>
      </c>
      <c r="G7" s="6">
        <f t="shared" si="0"/>
        <v>1149043.6680000001</v>
      </c>
      <c r="H7" s="5">
        <v>0</v>
      </c>
      <c r="I7"/>
      <c r="J7" s="4" t="s">
        <v>198</v>
      </c>
    </row>
    <row r="8" spans="1:10">
      <c r="A8" s="19" t="s">
        <v>35</v>
      </c>
      <c r="B8" s="19" t="s">
        <v>36</v>
      </c>
      <c r="C8" s="10" t="s">
        <v>5</v>
      </c>
      <c r="E8" s="25">
        <v>1735151.5065999997</v>
      </c>
      <c r="G8" s="6">
        <f t="shared" si="0"/>
        <v>1735151.5065999997</v>
      </c>
      <c r="H8" s="5">
        <v>0</v>
      </c>
      <c r="I8"/>
      <c r="J8" s="4" t="s">
        <v>198</v>
      </c>
    </row>
    <row r="9" spans="1:10">
      <c r="A9" s="19" t="s">
        <v>37</v>
      </c>
      <c r="B9" s="19" t="s">
        <v>38</v>
      </c>
      <c r="C9" s="10" t="s">
        <v>5</v>
      </c>
      <c r="E9" s="25">
        <v>4735066.9031999996</v>
      </c>
      <c r="G9" s="6">
        <f t="shared" si="0"/>
        <v>4731146.9031999996</v>
      </c>
      <c r="H9" s="26">
        <v>3920</v>
      </c>
      <c r="I9" s="27"/>
      <c r="J9" s="7" t="s">
        <v>199</v>
      </c>
    </row>
    <row r="10" spans="1:10">
      <c r="A10" s="19" t="s">
        <v>39</v>
      </c>
      <c r="B10" s="19" t="s">
        <v>40</v>
      </c>
      <c r="C10" s="10" t="s">
        <v>5</v>
      </c>
      <c r="E10" s="25">
        <v>105900</v>
      </c>
      <c r="G10" s="6">
        <f t="shared" si="0"/>
        <v>105900</v>
      </c>
      <c r="H10" s="5">
        <v>0</v>
      </c>
      <c r="I10"/>
      <c r="J10" s="4" t="s">
        <v>197</v>
      </c>
    </row>
    <row r="11" spans="1:10">
      <c r="A11" s="19" t="s">
        <v>41</v>
      </c>
      <c r="B11" s="19" t="s">
        <v>42</v>
      </c>
      <c r="C11" s="10" t="s">
        <v>5</v>
      </c>
      <c r="E11" s="25">
        <v>1434003.23</v>
      </c>
      <c r="G11" s="6">
        <f t="shared" si="0"/>
        <v>1433753.23</v>
      </c>
      <c r="H11" s="26">
        <v>250</v>
      </c>
      <c r="I11" s="27"/>
      <c r="J11" s="7" t="s">
        <v>199</v>
      </c>
    </row>
    <row r="12" spans="1:10">
      <c r="A12" s="19" t="s">
        <v>43</v>
      </c>
      <c r="B12" s="19" t="s">
        <v>44</v>
      </c>
      <c r="C12" s="10" t="s">
        <v>5</v>
      </c>
      <c r="E12" s="25">
        <v>2010362.1960000002</v>
      </c>
      <c r="G12" s="6">
        <f t="shared" si="0"/>
        <v>1991862.1960000002</v>
      </c>
      <c r="H12" s="26">
        <v>18500</v>
      </c>
      <c r="I12" s="29"/>
      <c r="J12" s="7" t="s">
        <v>199</v>
      </c>
    </row>
    <row r="13" spans="1:10">
      <c r="A13" s="19" t="s">
        <v>104</v>
      </c>
      <c r="B13" s="19" t="s">
        <v>105</v>
      </c>
      <c r="C13" s="10" t="s">
        <v>5</v>
      </c>
      <c r="E13" s="25">
        <v>61813.2</v>
      </c>
      <c r="G13" s="6">
        <f t="shared" si="0"/>
        <v>61813.2</v>
      </c>
      <c r="H13" s="5">
        <v>0</v>
      </c>
      <c r="I13"/>
      <c r="J13" s="4" t="s">
        <v>197</v>
      </c>
    </row>
    <row r="14" spans="1:10">
      <c r="A14" s="19" t="s">
        <v>45</v>
      </c>
      <c r="B14" s="19" t="s">
        <v>46</v>
      </c>
      <c r="C14" s="10" t="s">
        <v>5</v>
      </c>
      <c r="E14" s="25">
        <v>163090</v>
      </c>
      <c r="G14" s="6">
        <f t="shared" si="0"/>
        <v>157990</v>
      </c>
      <c r="H14" s="26">
        <v>5100</v>
      </c>
      <c r="I14" s="27"/>
      <c r="J14" s="7" t="s">
        <v>199</v>
      </c>
    </row>
    <row r="15" spans="1:10">
      <c r="A15" s="19" t="s">
        <v>47</v>
      </c>
      <c r="B15" s="19" t="s">
        <v>48</v>
      </c>
      <c r="C15" s="10" t="s">
        <v>5</v>
      </c>
      <c r="E15" s="25">
        <v>567460.53</v>
      </c>
      <c r="G15" s="6">
        <f t="shared" si="0"/>
        <v>567460.53</v>
      </c>
      <c r="H15" s="5">
        <v>0</v>
      </c>
      <c r="I15"/>
      <c r="J15" s="7" t="s">
        <v>200</v>
      </c>
    </row>
    <row r="16" spans="1:10">
      <c r="A16" s="19" t="s">
        <v>49</v>
      </c>
      <c r="B16" s="19" t="s">
        <v>50</v>
      </c>
      <c r="C16" s="10" t="s">
        <v>5</v>
      </c>
      <c r="E16" s="25">
        <v>3465988.4537000004</v>
      </c>
      <c r="G16" s="6">
        <f t="shared" si="0"/>
        <v>3437988.4537000004</v>
      </c>
      <c r="H16" s="5">
        <v>28000</v>
      </c>
      <c r="I16" s="29">
        <v>28000</v>
      </c>
      <c r="J16" s="7" t="s">
        <v>199</v>
      </c>
    </row>
    <row r="17" spans="1:10">
      <c r="A17" s="19" t="s">
        <v>51</v>
      </c>
      <c r="B17" s="19" t="s">
        <v>52</v>
      </c>
      <c r="C17" s="10" t="s">
        <v>5</v>
      </c>
      <c r="E17" s="25">
        <v>14931158.759800002</v>
      </c>
      <c r="G17" s="6">
        <f t="shared" si="0"/>
        <v>14887859.759800002</v>
      </c>
      <c r="H17" s="5">
        <v>43299</v>
      </c>
      <c r="I17" s="28"/>
      <c r="J17" s="7" t="s">
        <v>199</v>
      </c>
    </row>
    <row r="18" spans="1:10">
      <c r="A18" s="19" t="s">
        <v>53</v>
      </c>
      <c r="B18" s="19" t="s">
        <v>54</v>
      </c>
      <c r="C18" s="10" t="s">
        <v>5</v>
      </c>
      <c r="E18" s="25">
        <v>779642.05</v>
      </c>
      <c r="G18" s="6">
        <f t="shared" si="0"/>
        <v>779642.05</v>
      </c>
      <c r="I18"/>
      <c r="J18" s="7" t="s">
        <v>200</v>
      </c>
    </row>
    <row r="19" spans="1:10">
      <c r="A19" s="19" t="s">
        <v>55</v>
      </c>
      <c r="B19" s="19" t="s">
        <v>56</v>
      </c>
      <c r="C19" s="10" t="s">
        <v>5</v>
      </c>
      <c r="E19" s="25">
        <v>666085.47250000003</v>
      </c>
      <c r="G19" s="6">
        <f t="shared" si="0"/>
        <v>666085.47250000003</v>
      </c>
      <c r="H19" s="5">
        <v>0</v>
      </c>
      <c r="I19"/>
      <c r="J19" s="4" t="s">
        <v>197</v>
      </c>
    </row>
    <row r="20" spans="1:10">
      <c r="A20" s="19" t="s">
        <v>57</v>
      </c>
      <c r="B20" s="19" t="s">
        <v>58</v>
      </c>
      <c r="C20" s="10" t="s">
        <v>0</v>
      </c>
      <c r="E20" s="25">
        <v>769080.93</v>
      </c>
      <c r="G20" s="6">
        <f t="shared" si="0"/>
        <v>769080.93</v>
      </c>
      <c r="H20" s="5">
        <v>0</v>
      </c>
      <c r="I20"/>
      <c r="J20" s="4" t="s">
        <v>197</v>
      </c>
    </row>
    <row r="21" spans="1:10">
      <c r="A21" s="19" t="s">
        <v>59</v>
      </c>
      <c r="B21" s="19" t="s">
        <v>60</v>
      </c>
      <c r="C21" s="10" t="s">
        <v>5</v>
      </c>
      <c r="E21" s="25">
        <v>11717876.634899998</v>
      </c>
      <c r="G21" s="6">
        <f t="shared" si="0"/>
        <v>11717876.634899998</v>
      </c>
      <c r="H21" s="5">
        <v>0</v>
      </c>
      <c r="I21"/>
      <c r="J21" s="4" t="s">
        <v>201</v>
      </c>
    </row>
    <row r="22" spans="1:10">
      <c r="A22" s="19" t="s">
        <v>61</v>
      </c>
      <c r="B22" s="19" t="s">
        <v>62</v>
      </c>
      <c r="C22" s="10" t="s">
        <v>5</v>
      </c>
      <c r="E22" s="25">
        <v>11574631.1209</v>
      </c>
      <c r="G22" s="6">
        <f t="shared" si="0"/>
        <v>11574631.1209</v>
      </c>
      <c r="H22" s="5">
        <v>0</v>
      </c>
      <c r="I22"/>
      <c r="J22" s="7" t="s">
        <v>200</v>
      </c>
    </row>
    <row r="23" spans="1:10">
      <c r="A23" s="19" t="s">
        <v>110</v>
      </c>
      <c r="B23" s="19" t="s">
        <v>111</v>
      </c>
      <c r="C23" s="10" t="s">
        <v>5</v>
      </c>
      <c r="E23" s="25">
        <v>2483496.3068000004</v>
      </c>
      <c r="G23" s="6">
        <f t="shared" si="0"/>
        <v>2482098.3068000004</v>
      </c>
      <c r="H23" s="5">
        <v>1398</v>
      </c>
      <c r="I23"/>
      <c r="J23" s="7" t="s">
        <v>199</v>
      </c>
    </row>
    <row r="24" spans="1:10">
      <c r="A24" s="19" t="s">
        <v>63</v>
      </c>
      <c r="B24" s="19" t="s">
        <v>64</v>
      </c>
      <c r="C24" s="10" t="s">
        <v>0</v>
      </c>
      <c r="E24" s="25">
        <v>126443.34179999999</v>
      </c>
      <c r="G24" s="6">
        <f t="shared" si="0"/>
        <v>61728.341799999995</v>
      </c>
      <c r="H24" s="26">
        <v>64715</v>
      </c>
      <c r="I24" s="30">
        <v>64715</v>
      </c>
      <c r="J24" s="7"/>
    </row>
    <row r="25" spans="1:10">
      <c r="A25" s="19" t="s">
        <v>65</v>
      </c>
      <c r="B25" s="19" t="s">
        <v>66</v>
      </c>
      <c r="C25" s="10" t="s">
        <v>5</v>
      </c>
      <c r="E25" s="25">
        <v>2980057.6760000009</v>
      </c>
      <c r="G25" s="6">
        <f t="shared" si="0"/>
        <v>2961857.6760000009</v>
      </c>
      <c r="H25" s="26">
        <v>18200</v>
      </c>
      <c r="I25" s="29">
        <v>1000</v>
      </c>
      <c r="J25" s="7" t="s">
        <v>199</v>
      </c>
    </row>
    <row r="26" spans="1:10">
      <c r="A26" s="19" t="s">
        <v>67</v>
      </c>
      <c r="B26" s="19" t="s">
        <v>68</v>
      </c>
      <c r="C26" s="10" t="s">
        <v>5</v>
      </c>
      <c r="E26" s="25">
        <v>9536057.6385999992</v>
      </c>
      <c r="G26" s="6">
        <f t="shared" si="0"/>
        <v>9536057.6385999992</v>
      </c>
      <c r="H26" s="5">
        <v>0</v>
      </c>
      <c r="I26"/>
      <c r="J26" s="7" t="s">
        <v>200</v>
      </c>
    </row>
    <row r="27" spans="1:10">
      <c r="A27" s="19" t="s">
        <v>69</v>
      </c>
      <c r="B27" s="19" t="s">
        <v>70</v>
      </c>
      <c r="C27" s="10" t="s">
        <v>5</v>
      </c>
      <c r="E27" s="25">
        <v>0</v>
      </c>
      <c r="G27" s="6">
        <f t="shared" si="0"/>
        <v>0</v>
      </c>
      <c r="H27" s="5">
        <v>0</v>
      </c>
      <c r="I27"/>
    </row>
    <row r="28" spans="1:10">
      <c r="A28" s="19" t="s">
        <v>112</v>
      </c>
      <c r="B28" s="19" t="s">
        <v>113</v>
      </c>
      <c r="C28" s="10" t="s">
        <v>5</v>
      </c>
      <c r="E28" s="25">
        <v>97500</v>
      </c>
      <c r="G28" s="6">
        <f t="shared" si="0"/>
        <v>97500</v>
      </c>
      <c r="H28" s="5">
        <v>0</v>
      </c>
      <c r="I28"/>
      <c r="J28" s="4" t="s">
        <v>197</v>
      </c>
    </row>
    <row r="29" spans="1:10">
      <c r="A29" s="19" t="s">
        <v>114</v>
      </c>
      <c r="B29" s="19" t="s">
        <v>115</v>
      </c>
      <c r="C29" s="10" t="s">
        <v>5</v>
      </c>
      <c r="E29" s="25">
        <v>2830643.3479999993</v>
      </c>
      <c r="G29" s="6">
        <f t="shared" si="0"/>
        <v>2830643.3479999993</v>
      </c>
      <c r="H29" s="5">
        <v>0</v>
      </c>
      <c r="I29"/>
      <c r="J29" s="7" t="s">
        <v>200</v>
      </c>
    </row>
    <row r="30" spans="1:10">
      <c r="A30" s="19" t="s">
        <v>116</v>
      </c>
      <c r="B30" s="19" t="s">
        <v>117</v>
      </c>
      <c r="C30" s="10" t="s">
        <v>5</v>
      </c>
      <c r="E30" s="25">
        <v>262620</v>
      </c>
      <c r="G30" s="6">
        <f t="shared" si="0"/>
        <v>262620</v>
      </c>
      <c r="H30" s="5">
        <v>0</v>
      </c>
      <c r="I30"/>
      <c r="J30" s="4" t="s">
        <v>197</v>
      </c>
    </row>
    <row r="31" spans="1:10">
      <c r="A31" s="19" t="s">
        <v>118</v>
      </c>
      <c r="B31" s="19" t="s">
        <v>119</v>
      </c>
      <c r="C31" s="10" t="s">
        <v>5</v>
      </c>
      <c r="E31" s="25">
        <v>3541660.72</v>
      </c>
      <c r="G31" s="6">
        <f t="shared" si="0"/>
        <v>3541660.72</v>
      </c>
      <c r="H31" s="5">
        <v>0</v>
      </c>
      <c r="I31"/>
      <c r="J31" s="4" t="s">
        <v>197</v>
      </c>
    </row>
    <row r="32" spans="1:10">
      <c r="A32" s="19" t="s">
        <v>120</v>
      </c>
      <c r="B32" s="19" t="s">
        <v>121</v>
      </c>
      <c r="C32" s="10" t="s">
        <v>5</v>
      </c>
      <c r="E32" s="25">
        <v>345751.42789999989</v>
      </c>
      <c r="G32" s="6">
        <f t="shared" si="0"/>
        <v>345751.42789999989</v>
      </c>
      <c r="H32" s="5">
        <v>0</v>
      </c>
      <c r="I32"/>
      <c r="J32" s="4" t="s">
        <v>197</v>
      </c>
    </row>
    <row r="33" spans="1:10">
      <c r="A33" s="19" t="s">
        <v>122</v>
      </c>
      <c r="B33" s="19" t="s">
        <v>123</v>
      </c>
      <c r="C33" s="10" t="s">
        <v>5</v>
      </c>
      <c r="E33" s="25">
        <v>543393.93599999999</v>
      </c>
      <c r="G33" s="6">
        <f t="shared" si="0"/>
        <v>543393.93599999999</v>
      </c>
      <c r="H33" s="5">
        <v>0</v>
      </c>
      <c r="I33"/>
      <c r="J33" s="4" t="s">
        <v>197</v>
      </c>
    </row>
    <row r="34" spans="1:10">
      <c r="A34" s="19" t="s">
        <v>124</v>
      </c>
      <c r="B34" s="19" t="s">
        <v>125</v>
      </c>
      <c r="C34" s="10" t="s">
        <v>5</v>
      </c>
      <c r="E34" s="25">
        <v>627004.21330000006</v>
      </c>
      <c r="G34" s="6">
        <f t="shared" si="0"/>
        <v>610004.21330000006</v>
      </c>
      <c r="H34" s="26">
        <v>17000</v>
      </c>
      <c r="I34" s="27"/>
      <c r="J34" s="7" t="s">
        <v>199</v>
      </c>
    </row>
    <row r="35" spans="1:10">
      <c r="A35" s="21" t="s">
        <v>126</v>
      </c>
      <c r="B35" s="21" t="s">
        <v>127</v>
      </c>
      <c r="C35" s="22" t="s">
        <v>5</v>
      </c>
      <c r="D35" s="23"/>
      <c r="E35" s="25">
        <v>0.32969999998807908</v>
      </c>
      <c r="F35" s="23"/>
      <c r="G35" s="24">
        <f t="shared" si="0"/>
        <v>0.32969999998807908</v>
      </c>
      <c r="H35" s="5">
        <v>0</v>
      </c>
      <c r="I35"/>
      <c r="J35" s="4" t="s">
        <v>197</v>
      </c>
    </row>
    <row r="36" spans="1:10">
      <c r="A36" s="19" t="s">
        <v>71</v>
      </c>
      <c r="B36" s="19" t="s">
        <v>72</v>
      </c>
      <c r="C36" s="10" t="s">
        <v>5</v>
      </c>
      <c r="E36" s="25">
        <v>-0.28719999790191653</v>
      </c>
      <c r="G36" s="6">
        <f t="shared" si="0"/>
        <v>-0.28719999790191653</v>
      </c>
      <c r="H36" s="5">
        <v>0</v>
      </c>
      <c r="I36"/>
    </row>
    <row r="37" spans="1:10">
      <c r="A37" s="19" t="s">
        <v>73</v>
      </c>
      <c r="B37" s="19" t="s">
        <v>28</v>
      </c>
      <c r="C37" s="10" t="s">
        <v>0</v>
      </c>
      <c r="E37" s="25">
        <v>2237506.0156000005</v>
      </c>
      <c r="G37" s="6">
        <f t="shared" si="0"/>
        <v>2237506.0156000005</v>
      </c>
      <c r="H37" s="5">
        <v>0</v>
      </c>
      <c r="I37"/>
      <c r="J37" s="4" t="s">
        <v>197</v>
      </c>
    </row>
    <row r="38" spans="1:10">
      <c r="A38" s="19" t="s">
        <v>6</v>
      </c>
      <c r="B38" s="19" t="s">
        <v>7</v>
      </c>
      <c r="C38" s="10" t="s">
        <v>0</v>
      </c>
      <c r="E38" s="25">
        <v>563631.25</v>
      </c>
      <c r="G38" s="6">
        <f t="shared" si="0"/>
        <v>563631.25</v>
      </c>
      <c r="H38" s="5">
        <v>0</v>
      </c>
      <c r="I38"/>
      <c r="J38" s="4" t="s">
        <v>197</v>
      </c>
    </row>
    <row r="39" spans="1:10">
      <c r="A39" s="19" t="s">
        <v>74</v>
      </c>
      <c r="B39" s="19" t="s">
        <v>75</v>
      </c>
      <c r="C39" s="10" t="s">
        <v>0</v>
      </c>
      <c r="E39" s="25">
        <v>261162.48699999999</v>
      </c>
      <c r="G39" s="6">
        <f t="shared" si="0"/>
        <v>206884.48699999999</v>
      </c>
      <c r="H39" s="26">
        <v>54278</v>
      </c>
      <c r="I39" s="27"/>
      <c r="J39" s="7" t="s">
        <v>199</v>
      </c>
    </row>
    <row r="40" spans="1:10">
      <c r="A40" s="19" t="s">
        <v>128</v>
      </c>
      <c r="B40" s="19" t="s">
        <v>129</v>
      </c>
      <c r="C40" s="10" t="s">
        <v>0</v>
      </c>
      <c r="E40" s="25">
        <v>134597.70000000001</v>
      </c>
      <c r="G40" s="6">
        <f t="shared" si="0"/>
        <v>134597.70000000001</v>
      </c>
      <c r="H40" s="5">
        <v>0</v>
      </c>
      <c r="I40"/>
      <c r="J40" s="4" t="s">
        <v>197</v>
      </c>
    </row>
    <row r="41" spans="1:10">
      <c r="A41" s="19" t="s">
        <v>76</v>
      </c>
      <c r="B41" s="19" t="s">
        <v>77</v>
      </c>
      <c r="C41" s="10" t="s">
        <v>0</v>
      </c>
      <c r="E41" s="25">
        <v>136637</v>
      </c>
      <c r="G41" s="6">
        <f t="shared" si="0"/>
        <v>113637</v>
      </c>
      <c r="H41" s="26">
        <v>23000</v>
      </c>
      <c r="I41" s="26"/>
      <c r="J41" s="7"/>
    </row>
    <row r="42" spans="1:10">
      <c r="A42" s="19" t="s">
        <v>130</v>
      </c>
      <c r="B42" s="19" t="s">
        <v>131</v>
      </c>
      <c r="C42" s="10" t="s">
        <v>0</v>
      </c>
      <c r="E42" s="25">
        <v>218449.2</v>
      </c>
      <c r="G42" s="6">
        <f t="shared" si="0"/>
        <v>218449.2</v>
      </c>
      <c r="H42" s="5">
        <v>0</v>
      </c>
      <c r="I42"/>
    </row>
    <row r="43" spans="1:10">
      <c r="A43" s="19" t="s">
        <v>8</v>
      </c>
      <c r="B43" s="19" t="s">
        <v>4</v>
      </c>
      <c r="C43" s="10" t="s">
        <v>0</v>
      </c>
      <c r="E43" s="25">
        <v>723842.40910000016</v>
      </c>
      <c r="G43" s="6">
        <f t="shared" si="0"/>
        <v>628917.8252000002</v>
      </c>
      <c r="H43" s="26">
        <v>94924.583899999998</v>
      </c>
      <c r="I43" s="27"/>
      <c r="J43" s="7" t="s">
        <v>199</v>
      </c>
    </row>
    <row r="44" spans="1:10">
      <c r="A44" s="19" t="s">
        <v>78</v>
      </c>
      <c r="B44" s="19" t="s">
        <v>79</v>
      </c>
      <c r="C44" s="10" t="s">
        <v>0</v>
      </c>
      <c r="E44" s="25">
        <v>946278.40000000002</v>
      </c>
      <c r="G44" s="6">
        <f t="shared" si="0"/>
        <v>946278.40000000002</v>
      </c>
      <c r="H44" s="5">
        <v>0</v>
      </c>
      <c r="I44"/>
      <c r="J44" s="4" t="s">
        <v>202</v>
      </c>
    </row>
    <row r="45" spans="1:10">
      <c r="A45" s="19" t="s">
        <v>80</v>
      </c>
      <c r="B45" s="19" t="s">
        <v>81</v>
      </c>
      <c r="C45" s="10" t="s">
        <v>5</v>
      </c>
      <c r="E45" s="25">
        <v>1941097.5615999997</v>
      </c>
      <c r="G45" s="6">
        <f t="shared" si="0"/>
        <v>1941097.5615999997</v>
      </c>
      <c r="H45" s="5">
        <v>0</v>
      </c>
      <c r="I45"/>
      <c r="J45" s="4" t="s">
        <v>197</v>
      </c>
    </row>
    <row r="46" spans="1:10">
      <c r="A46" s="19" t="s">
        <v>132</v>
      </c>
      <c r="B46" s="19" t="s">
        <v>133</v>
      </c>
      <c r="C46" s="10" t="s">
        <v>5</v>
      </c>
      <c r="E46" s="25">
        <v>609570.66340000008</v>
      </c>
      <c r="G46" s="6">
        <f t="shared" si="0"/>
        <v>609570.66340000008</v>
      </c>
      <c r="H46" s="5">
        <v>0</v>
      </c>
      <c r="I46"/>
      <c r="J46" s="4" t="s">
        <v>197</v>
      </c>
    </row>
    <row r="47" spans="1:10">
      <c r="A47" s="19" t="s">
        <v>134</v>
      </c>
      <c r="B47" s="19" t="s">
        <v>135</v>
      </c>
      <c r="C47" s="10" t="s">
        <v>5</v>
      </c>
      <c r="E47" s="25">
        <v>99000</v>
      </c>
      <c r="G47" s="6">
        <f t="shared" si="0"/>
        <v>99000</v>
      </c>
      <c r="H47" s="5">
        <v>0</v>
      </c>
      <c r="I47"/>
      <c r="J47" s="4" t="s">
        <v>197</v>
      </c>
    </row>
    <row r="48" spans="1:10">
      <c r="A48" s="19" t="s">
        <v>136</v>
      </c>
      <c r="B48" s="19" t="s">
        <v>137</v>
      </c>
      <c r="C48" s="10" t="s">
        <v>0</v>
      </c>
      <c r="E48" s="25">
        <v>175481</v>
      </c>
      <c r="G48" s="6">
        <f t="shared" si="0"/>
        <v>175481</v>
      </c>
      <c r="H48" s="5">
        <v>0</v>
      </c>
      <c r="I48"/>
      <c r="J48" s="4" t="s">
        <v>197</v>
      </c>
    </row>
    <row r="49" spans="1:10">
      <c r="A49" s="19" t="s">
        <v>82</v>
      </c>
      <c r="B49" s="19" t="s">
        <v>83</v>
      </c>
      <c r="C49" s="10" t="s">
        <v>5</v>
      </c>
      <c r="E49" s="25">
        <v>632757.55000000005</v>
      </c>
      <c r="G49" s="6">
        <f t="shared" si="0"/>
        <v>632757.55000000005</v>
      </c>
      <c r="H49" s="5">
        <v>0</v>
      </c>
      <c r="I49"/>
      <c r="J49" s="4" t="s">
        <v>203</v>
      </c>
    </row>
    <row r="50" spans="1:10">
      <c r="A50" s="19" t="s">
        <v>138</v>
      </c>
      <c r="B50" s="19" t="s">
        <v>139</v>
      </c>
      <c r="C50" s="10" t="s">
        <v>5</v>
      </c>
      <c r="E50" s="25">
        <v>1067941.44</v>
      </c>
      <c r="G50" s="6">
        <f t="shared" si="0"/>
        <v>1067941.44</v>
      </c>
      <c r="H50" s="5">
        <v>0</v>
      </c>
      <c r="I50"/>
      <c r="J50" s="4" t="s">
        <v>203</v>
      </c>
    </row>
    <row r="51" spans="1:10">
      <c r="A51" s="19" t="s">
        <v>140</v>
      </c>
      <c r="B51" s="19" t="s">
        <v>141</v>
      </c>
      <c r="C51" s="10" t="s">
        <v>5</v>
      </c>
      <c r="E51" s="25">
        <v>1673517.92</v>
      </c>
      <c r="G51" s="6">
        <f t="shared" si="0"/>
        <v>1673517.92</v>
      </c>
      <c r="H51" s="5">
        <v>0</v>
      </c>
      <c r="I51"/>
      <c r="J51" s="4" t="s">
        <v>203</v>
      </c>
    </row>
    <row r="52" spans="1:10">
      <c r="A52" s="19" t="s">
        <v>142</v>
      </c>
      <c r="B52" s="19" t="s">
        <v>143</v>
      </c>
      <c r="C52" s="10" t="s">
        <v>5</v>
      </c>
      <c r="E52" s="25">
        <v>909956</v>
      </c>
      <c r="G52" s="6">
        <f t="shared" si="0"/>
        <v>909956</v>
      </c>
      <c r="H52" s="5">
        <v>0</v>
      </c>
      <c r="I52"/>
      <c r="J52" s="4" t="s">
        <v>203</v>
      </c>
    </row>
    <row r="53" spans="1:10">
      <c r="A53" s="19" t="s">
        <v>144</v>
      </c>
      <c r="B53" s="19" t="s">
        <v>145</v>
      </c>
      <c r="C53" s="10" t="s">
        <v>5</v>
      </c>
      <c r="E53" s="25">
        <v>587426</v>
      </c>
      <c r="G53" s="6">
        <f t="shared" si="0"/>
        <v>587426</v>
      </c>
      <c r="H53" s="5">
        <v>0</v>
      </c>
      <c r="I53"/>
      <c r="J53" s="4" t="s">
        <v>204</v>
      </c>
    </row>
    <row r="54" spans="1:10">
      <c r="A54" s="19" t="s">
        <v>146</v>
      </c>
      <c r="B54" s="19" t="s">
        <v>147</v>
      </c>
      <c r="C54" s="10" t="s">
        <v>5</v>
      </c>
      <c r="E54" s="25">
        <v>5660865</v>
      </c>
      <c r="G54" s="6">
        <f t="shared" si="0"/>
        <v>5660865</v>
      </c>
      <c r="H54" s="5">
        <v>0</v>
      </c>
      <c r="I54"/>
      <c r="J54" s="4" t="s">
        <v>204</v>
      </c>
    </row>
    <row r="55" spans="1:10">
      <c r="A55" s="19" t="s">
        <v>148</v>
      </c>
      <c r="B55" s="19" t="s">
        <v>149</v>
      </c>
      <c r="C55" s="10" t="s">
        <v>5</v>
      </c>
      <c r="E55" s="25">
        <v>5548830.7699999996</v>
      </c>
      <c r="G55" s="6">
        <f t="shared" si="0"/>
        <v>5548830.7699999996</v>
      </c>
      <c r="H55" s="5">
        <v>0</v>
      </c>
      <c r="I55"/>
      <c r="J55" s="4" t="s">
        <v>204</v>
      </c>
    </row>
    <row r="56" spans="1:10">
      <c r="A56" s="19" t="s">
        <v>150</v>
      </c>
      <c r="B56" s="19" t="s">
        <v>151</v>
      </c>
      <c r="C56" s="10" t="s">
        <v>5</v>
      </c>
      <c r="E56" s="25">
        <v>9790194.4056000002</v>
      </c>
      <c r="G56" s="6">
        <f t="shared" si="0"/>
        <v>9790194.4056000002</v>
      </c>
      <c r="H56" s="5">
        <v>0</v>
      </c>
      <c r="I56"/>
      <c r="J56" s="4" t="s">
        <v>204</v>
      </c>
    </row>
    <row r="57" spans="1:10">
      <c r="A57" s="19" t="s">
        <v>152</v>
      </c>
      <c r="B57" s="19" t="s">
        <v>153</v>
      </c>
      <c r="C57" s="10" t="s">
        <v>0</v>
      </c>
      <c r="E57" s="25">
        <v>1900487.3234000001</v>
      </c>
      <c r="G57" s="6">
        <f t="shared" si="0"/>
        <v>1900487.3234000001</v>
      </c>
      <c r="H57" s="5">
        <v>0</v>
      </c>
      <c r="I57"/>
      <c r="J57" s="4" t="s">
        <v>204</v>
      </c>
    </row>
    <row r="58" spans="1:10">
      <c r="A58" s="19" t="s">
        <v>154</v>
      </c>
      <c r="B58" s="19" t="s">
        <v>155</v>
      </c>
      <c r="C58" s="10" t="s">
        <v>0</v>
      </c>
      <c r="E58" s="25">
        <v>1066357.6089999997</v>
      </c>
      <c r="G58" s="6">
        <f t="shared" si="0"/>
        <v>1033239.6089999997</v>
      </c>
      <c r="H58" s="26">
        <v>33118</v>
      </c>
      <c r="I58" s="27"/>
      <c r="J58" s="7" t="s">
        <v>199</v>
      </c>
    </row>
    <row r="59" spans="1:10">
      <c r="A59" s="19" t="s">
        <v>156</v>
      </c>
      <c r="B59" s="19" t="s">
        <v>157</v>
      </c>
      <c r="C59" s="10" t="s">
        <v>0</v>
      </c>
      <c r="E59" s="25">
        <v>356163.46240000002</v>
      </c>
      <c r="G59" s="6">
        <f t="shared" si="0"/>
        <v>282278.46240000002</v>
      </c>
      <c r="H59" s="26">
        <v>73885</v>
      </c>
      <c r="I59" s="27"/>
      <c r="J59" s="7" t="s">
        <v>199</v>
      </c>
    </row>
    <row r="60" spans="1:10">
      <c r="A60" s="19" t="s">
        <v>158</v>
      </c>
      <c r="B60" s="19" t="s">
        <v>159</v>
      </c>
      <c r="C60" s="10" t="s">
        <v>0</v>
      </c>
      <c r="E60" s="25">
        <v>55640</v>
      </c>
      <c r="G60" s="6">
        <f t="shared" si="0"/>
        <v>42630</v>
      </c>
      <c r="H60" s="26">
        <v>13010</v>
      </c>
      <c r="I60" s="27"/>
      <c r="J60" s="7" t="s">
        <v>199</v>
      </c>
    </row>
    <row r="61" spans="1:10">
      <c r="A61" s="19" t="s">
        <v>160</v>
      </c>
      <c r="B61" s="19" t="s">
        <v>161</v>
      </c>
      <c r="C61" s="10" t="s">
        <v>0</v>
      </c>
      <c r="E61" s="25">
        <v>598727.61860000005</v>
      </c>
      <c r="G61" s="6">
        <f t="shared" si="0"/>
        <v>577727.61860000005</v>
      </c>
      <c r="H61" s="26">
        <v>21000</v>
      </c>
      <c r="I61" s="27"/>
      <c r="J61" s="7" t="s">
        <v>199</v>
      </c>
    </row>
    <row r="62" spans="1:10">
      <c r="A62" s="19" t="s">
        <v>162</v>
      </c>
      <c r="B62" s="19" t="s">
        <v>163</v>
      </c>
      <c r="C62" s="10" t="s">
        <v>5</v>
      </c>
      <c r="E62" s="25">
        <v>715566.78280000016</v>
      </c>
      <c r="G62" s="6">
        <f t="shared" si="0"/>
        <v>609516.78280000016</v>
      </c>
      <c r="H62" s="26">
        <v>106050</v>
      </c>
      <c r="I62" s="27"/>
      <c r="J62" s="7" t="s">
        <v>199</v>
      </c>
    </row>
    <row r="63" spans="1:10">
      <c r="A63" s="19" t="s">
        <v>164</v>
      </c>
      <c r="B63" s="19" t="s">
        <v>165</v>
      </c>
      <c r="C63" s="10" t="s">
        <v>5</v>
      </c>
      <c r="E63" s="25">
        <v>393843.66</v>
      </c>
      <c r="F63" s="7"/>
      <c r="G63" s="6">
        <f t="shared" si="0"/>
        <v>393843.66</v>
      </c>
      <c r="H63" s="5">
        <v>0</v>
      </c>
      <c r="I63"/>
      <c r="J63" s="7"/>
    </row>
    <row r="64" spans="1:10">
      <c r="A64" s="19" t="s">
        <v>166</v>
      </c>
      <c r="B64" s="19" t="s">
        <v>167</v>
      </c>
      <c r="C64" s="10" t="s">
        <v>5</v>
      </c>
      <c r="E64" s="25">
        <v>301181.36</v>
      </c>
      <c r="G64" s="6">
        <f t="shared" si="0"/>
        <v>261825.36</v>
      </c>
      <c r="H64" s="26">
        <v>39356</v>
      </c>
      <c r="I64" s="27"/>
      <c r="J64" s="7" t="s">
        <v>199</v>
      </c>
    </row>
    <row r="65" spans="1:13">
      <c r="A65" s="19" t="s">
        <v>9</v>
      </c>
      <c r="B65" s="19" t="s">
        <v>84</v>
      </c>
      <c r="C65" s="10" t="s">
        <v>0</v>
      </c>
      <c r="E65" s="25">
        <v>477639.19099999993</v>
      </c>
      <c r="G65" s="6">
        <f t="shared" si="0"/>
        <v>477639.19099999993</v>
      </c>
      <c r="H65" s="5">
        <v>0</v>
      </c>
      <c r="I65"/>
      <c r="J65" s="4" t="s">
        <v>197</v>
      </c>
    </row>
    <row r="66" spans="1:13">
      <c r="A66" s="19" t="s">
        <v>10</v>
      </c>
      <c r="B66" s="19" t="s">
        <v>85</v>
      </c>
      <c r="C66" s="10" t="s">
        <v>0</v>
      </c>
      <c r="E66" s="25">
        <v>678638.5</v>
      </c>
      <c r="G66" s="6">
        <f t="shared" si="0"/>
        <v>678638.5</v>
      </c>
      <c r="H66" s="5">
        <v>0</v>
      </c>
      <c r="I66"/>
      <c r="J66" s="4" t="s">
        <v>197</v>
      </c>
    </row>
    <row r="67" spans="1:13">
      <c r="A67" s="19" t="s">
        <v>168</v>
      </c>
      <c r="B67" s="19" t="s">
        <v>169</v>
      </c>
      <c r="C67" s="10" t="s">
        <v>5</v>
      </c>
      <c r="E67" s="25">
        <v>245508.07339999999</v>
      </c>
      <c r="G67" s="6">
        <f t="shared" si="0"/>
        <v>245508.07339999999</v>
      </c>
      <c r="H67" s="5">
        <v>0</v>
      </c>
      <c r="I67"/>
      <c r="J67" s="4" t="s">
        <v>197</v>
      </c>
    </row>
    <row r="68" spans="1:13">
      <c r="A68" s="19" t="s">
        <v>86</v>
      </c>
      <c r="B68" s="19" t="s">
        <v>87</v>
      </c>
      <c r="C68" s="10" t="s">
        <v>0</v>
      </c>
      <c r="E68" s="25">
        <v>458502.25640000007</v>
      </c>
      <c r="G68" s="6">
        <f t="shared" si="0"/>
        <v>373906.75000000006</v>
      </c>
      <c r="H68" s="26">
        <v>84595.506399999998</v>
      </c>
      <c r="I68" s="27"/>
      <c r="J68" s="7" t="s">
        <v>199</v>
      </c>
    </row>
    <row r="69" spans="1:13">
      <c r="A69" s="19" t="s">
        <v>11</v>
      </c>
      <c r="B69" s="19" t="s">
        <v>12</v>
      </c>
      <c r="C69" s="10" t="s">
        <v>0</v>
      </c>
      <c r="E69" s="25">
        <v>491482.77309999993</v>
      </c>
      <c r="G69" s="6">
        <f t="shared" ref="G69:G94" si="1">+E69-H69</f>
        <v>491482.77309999993</v>
      </c>
      <c r="H69" s="5">
        <v>0</v>
      </c>
      <c r="I69"/>
    </row>
    <row r="70" spans="1:13">
      <c r="A70" s="19" t="s">
        <v>88</v>
      </c>
      <c r="B70" s="19" t="s">
        <v>89</v>
      </c>
      <c r="C70" s="10" t="s">
        <v>0</v>
      </c>
      <c r="E70" s="25">
        <v>1485</v>
      </c>
      <c r="G70" s="6">
        <f t="shared" si="1"/>
        <v>1485</v>
      </c>
      <c r="H70" s="5">
        <v>0</v>
      </c>
      <c r="I70"/>
    </row>
    <row r="71" spans="1:13">
      <c r="A71" s="19" t="s">
        <v>13</v>
      </c>
      <c r="B71" s="19" t="s">
        <v>14</v>
      </c>
      <c r="C71" s="10" t="s">
        <v>0</v>
      </c>
      <c r="E71" s="25">
        <v>25120</v>
      </c>
      <c r="G71" s="6">
        <f t="shared" si="1"/>
        <v>25120</v>
      </c>
      <c r="H71" s="5">
        <v>0</v>
      </c>
      <c r="I71"/>
    </row>
    <row r="72" spans="1:13">
      <c r="A72" s="19" t="s">
        <v>90</v>
      </c>
      <c r="B72" s="19" t="s">
        <v>91</v>
      </c>
      <c r="C72" s="10" t="s">
        <v>0</v>
      </c>
      <c r="E72" s="25">
        <v>52905</v>
      </c>
      <c r="G72" s="6">
        <f t="shared" si="1"/>
        <v>0</v>
      </c>
      <c r="H72" s="26">
        <v>52905</v>
      </c>
      <c r="I72" s="26"/>
      <c r="J72" s="7" t="s">
        <v>205</v>
      </c>
    </row>
    <row r="73" spans="1:13">
      <c r="A73" s="19" t="s">
        <v>92</v>
      </c>
      <c r="B73" s="19" t="s">
        <v>93</v>
      </c>
      <c r="C73" s="10" t="s">
        <v>0</v>
      </c>
      <c r="E73" s="25">
        <v>30955055</v>
      </c>
      <c r="G73" s="6">
        <f t="shared" si="1"/>
        <v>30955055</v>
      </c>
      <c r="H73" s="5">
        <v>0</v>
      </c>
      <c r="I73"/>
    </row>
    <row r="74" spans="1:13">
      <c r="A74" s="19" t="s">
        <v>94</v>
      </c>
      <c r="B74" s="19" t="s">
        <v>95</v>
      </c>
      <c r="C74" s="10" t="s">
        <v>0</v>
      </c>
      <c r="E74" s="25">
        <v>3286179.5</v>
      </c>
      <c r="G74" s="6">
        <f t="shared" si="1"/>
        <v>3286179.5</v>
      </c>
      <c r="H74" s="5">
        <v>0</v>
      </c>
      <c r="I74"/>
    </row>
    <row r="75" spans="1:13">
      <c r="A75" s="19" t="s">
        <v>170</v>
      </c>
      <c r="B75" s="19" t="s">
        <v>171</v>
      </c>
      <c r="C75" s="10" t="s">
        <v>0</v>
      </c>
      <c r="E75" s="25">
        <v>75000</v>
      </c>
      <c r="G75" s="6">
        <f t="shared" si="1"/>
        <v>75000</v>
      </c>
      <c r="H75" s="5">
        <v>0</v>
      </c>
      <c r="I75"/>
      <c r="K75" s="18"/>
    </row>
    <row r="76" spans="1:13">
      <c r="A76" s="19" t="s">
        <v>15</v>
      </c>
      <c r="B76" s="19" t="s">
        <v>16</v>
      </c>
      <c r="C76" s="10" t="s">
        <v>0</v>
      </c>
      <c r="E76" s="1">
        <v>1296389.8518000001</v>
      </c>
      <c r="F76" s="8"/>
      <c r="G76" s="6">
        <f t="shared" si="1"/>
        <v>584213.85180000006</v>
      </c>
      <c r="H76" s="26">
        <v>712176</v>
      </c>
      <c r="I76" s="26"/>
      <c r="J76" s="7" t="s">
        <v>206</v>
      </c>
      <c r="K76" s="18">
        <v>2.9999974766727025E-3</v>
      </c>
      <c r="L76" s="8"/>
      <c r="M76" s="4" t="s">
        <v>192</v>
      </c>
    </row>
    <row r="77" spans="1:13">
      <c r="A77" s="19" t="s">
        <v>172</v>
      </c>
      <c r="B77" s="19" t="s">
        <v>173</v>
      </c>
      <c r="C77" s="10" t="s">
        <v>5</v>
      </c>
      <c r="E77" s="25">
        <v>493109.67749999999</v>
      </c>
      <c r="G77" s="6">
        <f t="shared" si="1"/>
        <v>-0.32250000000931323</v>
      </c>
      <c r="H77" s="31">
        <v>493110</v>
      </c>
      <c r="I77"/>
      <c r="J77" s="32">
        <v>2.9999974766727025E-3</v>
      </c>
    </row>
    <row r="78" spans="1:13">
      <c r="A78" s="19" t="s">
        <v>174</v>
      </c>
      <c r="B78" s="19" t="s">
        <v>175</v>
      </c>
      <c r="C78" s="10" t="s">
        <v>5</v>
      </c>
      <c r="E78" s="25">
        <v>58833.574999999997</v>
      </c>
      <c r="G78" s="6">
        <f t="shared" si="1"/>
        <v>-0.42500000000291038</v>
      </c>
      <c r="H78" s="31">
        <v>58834</v>
      </c>
      <c r="I78"/>
    </row>
    <row r="79" spans="1:13">
      <c r="A79" s="19" t="s">
        <v>176</v>
      </c>
      <c r="B79" s="19" t="s">
        <v>177</v>
      </c>
      <c r="C79" s="10" t="s">
        <v>0</v>
      </c>
      <c r="E79" s="25">
        <v>77295.0628</v>
      </c>
      <c r="G79" s="6">
        <f t="shared" si="1"/>
        <v>77295.0628</v>
      </c>
      <c r="H79" s="5">
        <v>0</v>
      </c>
      <c r="I79"/>
      <c r="J79" s="4" t="s">
        <v>207</v>
      </c>
      <c r="K79" s="5"/>
      <c r="L79" s="8"/>
    </row>
    <row r="80" spans="1:13">
      <c r="A80" s="19" t="s">
        <v>17</v>
      </c>
      <c r="B80" s="19" t="s">
        <v>18</v>
      </c>
      <c r="C80" s="10" t="s">
        <v>0</v>
      </c>
      <c r="E80" s="25">
        <v>182809.93920000002</v>
      </c>
      <c r="G80" s="6">
        <f t="shared" si="1"/>
        <v>182809.93920000002</v>
      </c>
      <c r="H80" s="4"/>
      <c r="I80" s="4"/>
      <c r="K80" s="5"/>
      <c r="L80" s="8"/>
    </row>
    <row r="81" spans="1:14">
      <c r="A81" s="19" t="s">
        <v>19</v>
      </c>
      <c r="B81" s="19" t="s">
        <v>20</v>
      </c>
      <c r="C81" s="10" t="s">
        <v>0</v>
      </c>
      <c r="E81" s="25">
        <v>165236.89300000004</v>
      </c>
      <c r="G81" s="6">
        <f t="shared" si="1"/>
        <v>165236.89300000004</v>
      </c>
      <c r="H81" s="4"/>
      <c r="I81" s="4"/>
      <c r="K81" s="5"/>
      <c r="L81" s="6"/>
    </row>
    <row r="82" spans="1:14">
      <c r="A82" s="19" t="s">
        <v>27</v>
      </c>
      <c r="B82" s="19" t="s">
        <v>25</v>
      </c>
      <c r="C82" s="10" t="s">
        <v>0</v>
      </c>
      <c r="E82" s="25">
        <v>1401545.94</v>
      </c>
      <c r="G82" s="6">
        <f t="shared" si="1"/>
        <v>1401545.94</v>
      </c>
      <c r="H82" s="4"/>
      <c r="I82" s="4"/>
      <c r="J82" s="18">
        <v>2.9999974766727025E-3</v>
      </c>
      <c r="K82" s="5"/>
      <c r="L82" s="8"/>
    </row>
    <row r="83" spans="1:14">
      <c r="A83" s="3" t="s">
        <v>96</v>
      </c>
      <c r="B83" s="3" t="s">
        <v>97</v>
      </c>
      <c r="C83" s="10" t="s">
        <v>0</v>
      </c>
      <c r="E83" s="25">
        <v>-2886890</v>
      </c>
      <c r="G83" s="6">
        <f t="shared" si="1"/>
        <v>-2886890</v>
      </c>
      <c r="H83" s="4"/>
      <c r="I83" s="4"/>
      <c r="K83" s="5"/>
      <c r="L83" s="8"/>
    </row>
    <row r="84" spans="1:14">
      <c r="A84" s="3" t="s">
        <v>98</v>
      </c>
      <c r="B84" s="3" t="s">
        <v>99</v>
      </c>
      <c r="C84" s="10" t="s">
        <v>0</v>
      </c>
      <c r="E84" s="25">
        <v>0.28719999790191653</v>
      </c>
      <c r="G84" s="6">
        <f t="shared" si="1"/>
        <v>0.28719999790191653</v>
      </c>
      <c r="H84" s="4"/>
      <c r="I84" s="4"/>
      <c r="K84" s="5"/>
      <c r="L84" s="8"/>
    </row>
    <row r="85" spans="1:14">
      <c r="A85" s="3" t="s">
        <v>178</v>
      </c>
      <c r="B85" s="3" t="s">
        <v>179</v>
      </c>
      <c r="C85" s="10" t="s">
        <v>0</v>
      </c>
      <c r="E85" s="25">
        <v>-65177137.989599988</v>
      </c>
      <c r="G85" s="6">
        <f t="shared" si="1"/>
        <v>-65177137.989599988</v>
      </c>
      <c r="H85" s="4"/>
      <c r="I85" s="4"/>
      <c r="K85" s="5"/>
      <c r="L85" s="8"/>
    </row>
    <row r="86" spans="1:14">
      <c r="A86" s="3" t="s">
        <v>180</v>
      </c>
      <c r="B86" s="3" t="s">
        <v>181</v>
      </c>
      <c r="C86" s="10" t="s">
        <v>0</v>
      </c>
      <c r="E86" s="2">
        <v>-13149979.608200004</v>
      </c>
      <c r="G86" s="6">
        <f t="shared" si="1"/>
        <v>-13149979.608200004</v>
      </c>
      <c r="H86" s="4"/>
      <c r="I86" s="4"/>
      <c r="K86" s="5"/>
      <c r="L86" s="8"/>
    </row>
    <row r="87" spans="1:14">
      <c r="A87" s="3" t="s">
        <v>182</v>
      </c>
      <c r="B87" s="3" t="s">
        <v>183</v>
      </c>
      <c r="C87" s="10" t="s">
        <v>0</v>
      </c>
      <c r="E87" s="2">
        <v>-9630320.4499999993</v>
      </c>
      <c r="G87" s="6">
        <f t="shared" si="1"/>
        <v>-9630320.4499999993</v>
      </c>
      <c r="H87" s="4"/>
      <c r="I87" s="4"/>
      <c r="K87" s="5"/>
      <c r="L87" s="8"/>
    </row>
    <row r="88" spans="1:14">
      <c r="A88" s="3" t="s">
        <v>184</v>
      </c>
      <c r="B88" s="3" t="s">
        <v>185</v>
      </c>
      <c r="C88" s="10" t="s">
        <v>0</v>
      </c>
      <c r="E88" s="2">
        <v>-12316613.867299993</v>
      </c>
      <c r="G88" s="6">
        <f t="shared" si="1"/>
        <v>-12316613.867299993</v>
      </c>
      <c r="H88" s="4"/>
      <c r="I88" s="4"/>
      <c r="K88" s="5"/>
      <c r="L88" s="8"/>
    </row>
    <row r="89" spans="1:14">
      <c r="A89" s="3" t="s">
        <v>186</v>
      </c>
      <c r="B89" s="3" t="s">
        <v>187</v>
      </c>
      <c r="C89" s="10" t="s">
        <v>0</v>
      </c>
      <c r="E89" s="25">
        <v>-91436972.880900025</v>
      </c>
      <c r="G89" s="6">
        <f t="shared" si="1"/>
        <v>-91436972.880900025</v>
      </c>
      <c r="H89" s="4"/>
      <c r="I89" s="4"/>
      <c r="K89" s="5"/>
      <c r="L89" s="8"/>
    </row>
    <row r="90" spans="1:14">
      <c r="A90" s="3" t="s">
        <v>100</v>
      </c>
      <c r="B90" s="3" t="s">
        <v>101</v>
      </c>
      <c r="C90" s="10" t="s">
        <v>0</v>
      </c>
      <c r="E90" s="25">
        <v>-140199.6</v>
      </c>
      <c r="G90" s="6">
        <f t="shared" si="1"/>
        <v>-140199.6</v>
      </c>
      <c r="H90" s="4"/>
      <c r="I90" s="4"/>
      <c r="K90" s="5"/>
      <c r="L90" s="8"/>
    </row>
    <row r="91" spans="1:14">
      <c r="A91" s="14" t="s">
        <v>188</v>
      </c>
      <c r="B91" s="14" t="s">
        <v>189</v>
      </c>
      <c r="C91" s="10" t="s">
        <v>0</v>
      </c>
      <c r="E91" s="25">
        <v>0</v>
      </c>
      <c r="G91" s="6">
        <f t="shared" si="1"/>
        <v>0</v>
      </c>
      <c r="H91" s="4"/>
      <c r="I91" s="4"/>
      <c r="K91" s="5"/>
      <c r="L91" s="8"/>
    </row>
    <row r="92" spans="1:14">
      <c r="A92" s="3" t="s">
        <v>102</v>
      </c>
      <c r="B92" s="3" t="s">
        <v>103</v>
      </c>
      <c r="C92" s="10" t="s">
        <v>0</v>
      </c>
      <c r="E92" s="25">
        <v>-869.89250000000004</v>
      </c>
      <c r="G92" s="6">
        <f t="shared" si="1"/>
        <v>-869.89250000000004</v>
      </c>
      <c r="H92" s="4"/>
      <c r="I92" s="4"/>
      <c r="K92" s="5"/>
      <c r="L92" s="8"/>
    </row>
    <row r="93" spans="1:14">
      <c r="A93" s="3" t="s">
        <v>21</v>
      </c>
      <c r="B93" s="3" t="s">
        <v>22</v>
      </c>
      <c r="C93" s="10" t="s">
        <v>0</v>
      </c>
      <c r="E93" s="25">
        <v>-371017.46330000006</v>
      </c>
      <c r="G93" s="6">
        <f t="shared" si="1"/>
        <v>-371017.46330000006</v>
      </c>
      <c r="H93" s="4"/>
      <c r="I93" s="4"/>
      <c r="K93" s="5"/>
      <c r="L93" s="8"/>
    </row>
    <row r="94" spans="1:14">
      <c r="A94" s="3" t="s">
        <v>23</v>
      </c>
      <c r="B94" s="3" t="s">
        <v>24</v>
      </c>
      <c r="C94" s="10" t="s">
        <v>0</v>
      </c>
      <c r="E94" s="25">
        <v>-119.63520000000003</v>
      </c>
      <c r="G94" s="6">
        <f t="shared" si="1"/>
        <v>-119.63520000000003</v>
      </c>
      <c r="H94" s="4"/>
      <c r="I94" s="4"/>
      <c r="K94" s="5"/>
      <c r="L94" s="8"/>
    </row>
    <row r="95" spans="1:14">
      <c r="A95" s="19"/>
      <c r="B95" s="19"/>
      <c r="C95" s="10"/>
      <c r="E95" s="13"/>
      <c r="G95" s="6"/>
      <c r="H95" s="4"/>
      <c r="I95" s="4"/>
      <c r="K95" s="5"/>
      <c r="L95" s="8"/>
    </row>
    <row r="96" spans="1:14">
      <c r="A96" s="19"/>
      <c r="B96" s="19"/>
      <c r="C96" s="10"/>
      <c r="E96" s="13"/>
      <c r="G96" s="6"/>
      <c r="H96" s="4"/>
      <c r="I96" s="4"/>
      <c r="K96" s="5"/>
      <c r="L96" s="8"/>
      <c r="N96" s="6"/>
    </row>
    <row r="97" spans="1:11"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K97" s="5">
        <v>-90782098.660900027</v>
      </c>
    </row>
    <row r="99" spans="1:11">
      <c r="D99" s="4" t="s">
        <v>208</v>
      </c>
      <c r="E99" s="12"/>
      <c r="G99" s="6">
        <f>-G97</f>
        <v>36008722.524299987</v>
      </c>
    </row>
    <row r="100" spans="1:11">
      <c r="D100" s="4" t="s">
        <v>209</v>
      </c>
      <c r="G100" s="17">
        <f>15%*G99</f>
        <v>5401308.3786449982</v>
      </c>
    </row>
    <row r="102" spans="1:11">
      <c r="A102" s="15"/>
      <c r="B102" s="16"/>
      <c r="D102" s="16"/>
    </row>
  </sheetData>
  <autoFilter ref="A2:M2" xr:uid="{00000000-0009-0000-0000-000001000000}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2FDDDB65-ADE3-4C90-B15A-A94C37001055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F818885E-7BFE-437D-B4A9-122B8E06C0E0}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F289E46-232B-49BA-9024-991AB9CE0E8F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Ira Hysaj</cp:lastModifiedBy>
  <cp:lastPrinted>2016-10-03T09:59:38Z</cp:lastPrinted>
  <dcterms:created xsi:type="dcterms:W3CDTF">2012-01-19T09:31:29Z</dcterms:created>
  <dcterms:modified xsi:type="dcterms:W3CDTF">2024-06-27T08:23:44Z</dcterms:modified>
</cp:coreProperties>
</file>